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521" windowWidth="18825" windowHeight="9015" activeTab="0"/>
  </bookViews>
  <sheets>
    <sheet name="Landfill  Fugitives VOC" sheetId="1" r:id="rId1"/>
    <sheet name="Landfill  Fugitives MMscf" sheetId="2" r:id="rId2"/>
    <sheet name="Landfill Fugitive PM" sheetId="3" r:id="rId3"/>
  </sheets>
  <externalReferences>
    <externalReference r:id="rId6"/>
  </externalReferences>
  <definedNames>
    <definedName name="_xlfn.IFERROR" hidden="1">#NAME?</definedName>
    <definedName name="_xlnm.Print_Area" localSheetId="1">'Landfill  Fugitives MMscf'!$A$1:$N$71</definedName>
    <definedName name="_xlnm.Print_Area" localSheetId="0">'Landfill  Fugitives VOC'!$A$1:$N$71</definedName>
    <definedName name="_xlnm.Print_Area" localSheetId="2">'Landfill Fugitive PM'!$A$1:$N$36</definedName>
  </definedNames>
  <calcPr fullCalcOnLoad="1"/>
</workbook>
</file>

<file path=xl/comments1.xml><?xml version="1.0" encoding="utf-8"?>
<comments xmlns="http://schemas.openxmlformats.org/spreadsheetml/2006/main">
  <authors>
    <author>Matthew Cegielski</author>
  </authors>
  <commentList>
    <comment ref="A60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Considered compound to be all para isomer</t>
        </r>
      </text>
    </comment>
  </commentList>
</comments>
</file>

<file path=xl/comments2.xml><?xml version="1.0" encoding="utf-8"?>
<comments xmlns="http://schemas.openxmlformats.org/spreadsheetml/2006/main">
  <authors>
    <author>Matthew Cegielski</author>
  </authors>
  <commentList>
    <comment ref="A60" authorId="0">
      <text>
        <r>
          <rPr>
            <b/>
            <sz val="8"/>
            <rFont val="Tahoma"/>
            <family val="2"/>
          </rPr>
          <t>Matthew Cegielski:</t>
        </r>
        <r>
          <rPr>
            <sz val="8"/>
            <rFont val="Tahoma"/>
            <family val="2"/>
          </rPr>
          <t xml:space="preserve">
Considered compound to be all para isomer</t>
        </r>
      </text>
    </comment>
  </commentList>
</comments>
</file>

<file path=xl/sharedStrings.xml><?xml version="1.0" encoding="utf-8"?>
<sst xmlns="http://schemas.openxmlformats.org/spreadsheetml/2006/main" count="203" uniqueCount="112">
  <si>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</si>
  <si>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</si>
  <si>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</si>
  <si>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</si>
  <si>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</si>
  <si>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</si>
  <si>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</si>
  <si>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</si>
  <si>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</si>
  <si>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</si>
  <si>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</si>
  <si>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</si>
  <si>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</si>
  <si>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VOC Rate</t>
  </si>
  <si>
    <t>lb /hr</t>
  </si>
  <si>
    <t xml:space="preserve"> lb /yr</t>
  </si>
  <si>
    <t>Matthew Cegielski</t>
  </si>
  <si>
    <t>Emission Factor         lbs/ lb VOC</t>
  </si>
  <si>
    <t xml:space="preserve">Substances </t>
  </si>
  <si>
    <t>Landfill Fugitives VOC</t>
  </si>
  <si>
    <t>1,1-Dichloroethane</t>
  </si>
  <si>
    <t>1,1,2,2-Tetrachloroethane</t>
  </si>
  <si>
    <t>Bromodichloromethane</t>
  </si>
  <si>
    <t>Carbon disulfide</t>
  </si>
  <si>
    <t>Carbon Tetrachloride</t>
  </si>
  <si>
    <t>Carbonyl sulfide</t>
  </si>
  <si>
    <t>Chlorobenzene</t>
  </si>
  <si>
    <t>Chlorodifluoromethane (Freon 22)</t>
  </si>
  <si>
    <t>Ethyl Benzene</t>
  </si>
  <si>
    <t>Ethyl chloride (Chloroethane)</t>
  </si>
  <si>
    <t>Ethylene dibromide (EDB)</t>
  </si>
  <si>
    <t>Ethylene Dichloride</t>
  </si>
  <si>
    <t>Hexane</t>
  </si>
  <si>
    <t>Hydrogen sulfide</t>
  </si>
  <si>
    <t>Isopropyl Alcohol</t>
  </si>
  <si>
    <t>Mercury</t>
  </si>
  <si>
    <t>Methyl Chloride (Chloromethane)</t>
  </si>
  <si>
    <t>Methylene chloride (Dichloromethane)</t>
  </si>
  <si>
    <t>Methyl Chloroform (1,1,1 Trichloroethane)</t>
  </si>
  <si>
    <t>Methyl ethyl ketone</t>
  </si>
  <si>
    <t>Methyl isobutyl ketone (Hexone)</t>
  </si>
  <si>
    <t>p-Dichlorobenzene</t>
  </si>
  <si>
    <t>Perchloroethylene (Tetrachloroethene)</t>
  </si>
  <si>
    <t>Trichloroethylene</t>
  </si>
  <si>
    <t>Vinyl chloride</t>
  </si>
  <si>
    <t>Vinylidene Chloride</t>
  </si>
  <si>
    <t xml:space="preserve">Xylene </t>
  </si>
  <si>
    <r>
      <t>Landfill Fugitives PM</t>
    </r>
    <r>
      <rPr>
        <b/>
        <vertAlign val="subscript"/>
        <sz val="14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</si>
  <si>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</si>
  <si>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r>
      <t>Emission Factor         lbs/ lb PM</t>
    </r>
    <r>
      <rPr>
        <b/>
        <vertAlign val="subscript"/>
        <sz val="9"/>
        <rFont val="Arial"/>
        <family val="2"/>
      </rPr>
      <t>10</t>
    </r>
  </si>
  <si>
    <t>Ammonia</t>
  </si>
  <si>
    <t>Antimony</t>
  </si>
  <si>
    <t>Arsenic</t>
  </si>
  <si>
    <t>Bromine</t>
  </si>
  <si>
    <t>Cadmium</t>
  </si>
  <si>
    <t>Chlorine</t>
  </si>
  <si>
    <t>Chromium</t>
  </si>
  <si>
    <t>Copper</t>
  </si>
  <si>
    <t>Lead</t>
  </si>
  <si>
    <t>Manganese</t>
  </si>
  <si>
    <t>Phosphorous</t>
  </si>
  <si>
    <t>Nickel</t>
  </si>
  <si>
    <t>Selenium</t>
  </si>
  <si>
    <t>Sulfates</t>
  </si>
  <si>
    <t>Vanadium</t>
  </si>
  <si>
    <t>Zinc</t>
  </si>
  <si>
    <t xml:space="preserve"> Emissions are calculated by the multiplication of the  VOC Rates and Emission Factors. </t>
  </si>
  <si>
    <t>Hexachlorobutadiene</t>
  </si>
  <si>
    <t>Chlorinated Fluorocarbon {CFC-113}</t>
  </si>
  <si>
    <t>1,1,2-Trichloroethane</t>
  </si>
  <si>
    <t>1,2,4-Trichlorobenzene</t>
  </si>
  <si>
    <t>1,2,4-Trimethylbenzene</t>
  </si>
  <si>
    <t>1,2-Dichloroethylene</t>
  </si>
  <si>
    <t>1,3-Butadiene</t>
  </si>
  <si>
    <t>1,4-Dioxane</t>
  </si>
  <si>
    <t>2,2,4-Trimethylpentane</t>
  </si>
  <si>
    <t>Acetaldehyde</t>
  </si>
  <si>
    <t>Acetonitrile</t>
  </si>
  <si>
    <t>Benzene</t>
  </si>
  <si>
    <t>Benzyl Chloride</t>
  </si>
  <si>
    <t>Methyl Bromide</t>
  </si>
  <si>
    <t>Carbon Monoxide</t>
  </si>
  <si>
    <t>Cyclohexane</t>
  </si>
  <si>
    <t>Chlorodibromomethane</t>
  </si>
  <si>
    <t>Methylene bromide (Dibromomethane)</t>
  </si>
  <si>
    <t>Dichlorodifluoromethene (Freon 12)</t>
  </si>
  <si>
    <t>Formaldehyde</t>
  </si>
  <si>
    <t>Isoprene, except from vegetative emission sources</t>
  </si>
  <si>
    <t>Cumene (Isopropylbenzene)</t>
  </si>
  <si>
    <t xml:space="preserve">Methyl tert-butyl ether (MTBE) </t>
  </si>
  <si>
    <t xml:space="preserve">Naphthalene </t>
  </si>
  <si>
    <t>Propylene</t>
  </si>
  <si>
    <t>Styrene (Vinylbenzene)</t>
  </si>
  <si>
    <t xml:space="preserve">Toluene (Methyl benzene) </t>
  </si>
  <si>
    <t>Bromoform (Tribromomethane)</t>
  </si>
  <si>
    <t xml:space="preserve"> **5% of Chromium considered Hexavalent Chromium (District Policy)</t>
  </si>
  <si>
    <t>Hexavalent Chromium**</t>
  </si>
  <si>
    <t>MMscf /hr</t>
  </si>
  <si>
    <t xml:space="preserve"> MMscf /yr</t>
  </si>
  <si>
    <t>Release Rate</t>
  </si>
  <si>
    <t xml:space="preserve"> Emissions are calculated by the multiplication of the  Release Rates and Emission Factors. </t>
  </si>
  <si>
    <r>
      <t xml:space="preserve">*Emission Factors are from CARB PM Species Profile #421, derived from the 1989 Report </t>
    </r>
    <r>
      <rPr>
        <i/>
        <sz val="10"/>
        <rFont val="Arial"/>
        <family val="2"/>
      </rPr>
      <t>Determination of Particle Size Distribution and Chemical Composition of Particulate Matter from Selected Sources in California</t>
    </r>
  </si>
  <si>
    <r>
      <t xml:space="preserve">*Emissions factors are derived from Table 2.4-1, "DEFAULT CONCENTRATIONS FOR LFG CONSTITUENTS FOR LANDFILLS WITH WASTE IN PLACE ON OR AFTER 1992" in the 2008 update (draft) of </t>
    </r>
    <r>
      <rPr>
        <i/>
        <sz val="10"/>
        <rFont val="Arial"/>
        <family val="2"/>
      </rPr>
      <t>AP42 Chapter 2 section 4 Municipal Solid Waste Landfills.</t>
    </r>
    <r>
      <rPr>
        <sz val="10"/>
        <rFont val="Arial"/>
        <family val="2"/>
      </rPr>
      <t xml:space="preserve"> </t>
    </r>
  </si>
  <si>
    <r>
      <t xml:space="preserve"> Emissions are calculated by the multiplication of the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 </t>
    </r>
  </si>
  <si>
    <t>Emission Factor         lbs/ MMscf</t>
  </si>
  <si>
    <t>Use this spreadsheet for VOC fugitive emission from Solid Waste Landfills. Entries required in yellow areas, output in gray areas.</t>
  </si>
  <si>
    <t>Pollutants required for toxic reporting.  Current as of update date.</t>
  </si>
  <si>
    <t>Use this spreadsheet for fugitive emission from Solid Waste Landfills. Entries required in yellow areas, output in gray areas.</t>
  </si>
  <si>
    <t>Pollutants required for toxic reporting. Current as of update date.</t>
  </si>
  <si>
    <r>
      <t>Use this spreadsheet for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fugitive emission from Solid Waste Landfill Dust. Entries required in yellow areas, output in gray areas.</t>
    </r>
  </si>
  <si>
    <t>Aluminum</t>
  </si>
  <si>
    <t>Barium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</si>
</sst>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E+00"/>
    <numFmt numFmtId="179" formatCode="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11" fontId="0" fillId="33" borderId="20" xfId="0" applyNumberFormat="1" applyFill="1" applyBorder="1" applyAlignment="1">
      <alignment horizontal="center" vertical="center"/>
    </xf>
    <xf numFmtId="0" fontId="3" fillId="0" borderId="15" xfId="57" applyFont="1" applyBorder="1" applyAlignment="1">
      <alignment wrapText="1"/>
      <protection/>
    </xf>
    <xf numFmtId="49" fontId="3" fillId="0" borderId="0" xfId="57" applyNumberFormat="1" applyFont="1" applyBorder="1" applyAlignment="1">
      <alignment horizontal="center" wrapText="1"/>
      <protection/>
    </xf>
    <xf numFmtId="0" fontId="3" fillId="0" borderId="24" xfId="57" applyFont="1" applyBorder="1" applyAlignment="1">
      <alignment wrapText="1"/>
      <protection/>
    </xf>
    <xf numFmtId="0" fontId="3" fillId="0" borderId="24" xfId="57" applyFont="1" applyBorder="1">
      <alignment/>
      <protection/>
    </xf>
    <xf numFmtId="49" fontId="3" fillId="0" borderId="0" xfId="57" applyNumberFormat="1" applyFont="1" applyAlignment="1">
      <alignment horizontal="center"/>
      <protection/>
    </xf>
    <xf numFmtId="0" fontId="3" fillId="35" borderId="24" xfId="57" applyFont="1" applyFill="1" applyBorder="1">
      <alignment/>
      <protection/>
    </xf>
    <xf numFmtId="0" fontId="3" fillId="0" borderId="24" xfId="57" applyFont="1" applyFill="1" applyBorder="1" applyAlignment="1">
      <alignment wrapText="1"/>
      <protection/>
    </xf>
    <xf numFmtId="49" fontId="3" fillId="0" borderId="0" xfId="57" applyNumberFormat="1" applyFont="1" applyFill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24" xfId="57" applyFont="1" applyFill="1" applyBorder="1">
      <alignment/>
      <protection/>
    </xf>
    <xf numFmtId="0" fontId="3" fillId="0" borderId="25" xfId="57" applyFont="1" applyBorder="1">
      <alignment/>
      <protection/>
    </xf>
    <xf numFmtId="0" fontId="0" fillId="0" borderId="20" xfId="0" applyFont="1" applyBorder="1" applyAlignment="1">
      <alignment/>
    </xf>
    <xf numFmtId="0" fontId="3" fillId="36" borderId="24" xfId="57" applyFont="1" applyFill="1" applyBorder="1" applyAlignment="1">
      <alignment wrapText="1"/>
      <protection/>
    </xf>
    <xf numFmtId="49" fontId="3" fillId="36" borderId="0" xfId="57" applyNumberFormat="1" applyFont="1" applyFill="1" applyBorder="1" applyAlignment="1">
      <alignment horizontal="center" wrapText="1"/>
      <protection/>
    </xf>
    <xf numFmtId="0" fontId="3" fillId="36" borderId="24" xfId="57" applyFont="1" applyFill="1" applyBorder="1">
      <alignment/>
      <protection/>
    </xf>
    <xf numFmtId="49" fontId="3" fillId="36" borderId="0" xfId="57" applyNumberFormat="1" applyFont="1" applyFill="1" applyAlignment="1">
      <alignment horizontal="center"/>
      <protection/>
    </xf>
    <xf numFmtId="0" fontId="3" fillId="36" borderId="26" xfId="57" applyFont="1" applyFill="1" applyBorder="1">
      <alignment/>
      <protection/>
    </xf>
    <xf numFmtId="49" fontId="3" fillId="36" borderId="27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1" fontId="0" fillId="37" borderId="28" xfId="0" applyNumberFormat="1" applyFill="1" applyBorder="1" applyAlignment="1">
      <alignment horizontal="center"/>
    </xf>
    <xf numFmtId="11" fontId="0" fillId="37" borderId="22" xfId="0" applyNumberFormat="1" applyFill="1" applyBorder="1" applyAlignment="1">
      <alignment horizontal="center"/>
    </xf>
    <xf numFmtId="11" fontId="0" fillId="0" borderId="0" xfId="0" applyNumberFormat="1" applyFont="1" applyBorder="1" applyAlignment="1">
      <alignment horizontal="center" wrapText="1"/>
    </xf>
    <xf numFmtId="11" fontId="0" fillId="0" borderId="21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1" fontId="3" fillId="0" borderId="0" xfId="57" applyNumberFormat="1" applyFont="1" applyBorder="1" applyAlignment="1">
      <alignment horizontal="center" wrapText="1"/>
      <protection/>
    </xf>
    <xf numFmtId="1" fontId="3" fillId="36" borderId="0" xfId="57" applyNumberFormat="1" applyFont="1" applyFill="1" applyBorder="1" applyAlignment="1">
      <alignment horizontal="center" wrapText="1"/>
      <protection/>
    </xf>
    <xf numFmtId="1" fontId="3" fillId="0" borderId="0" xfId="57" applyNumberFormat="1" applyFont="1" applyAlignment="1">
      <alignment horizontal="center"/>
      <protection/>
    </xf>
    <xf numFmtId="1" fontId="3" fillId="36" borderId="0" xfId="57" applyNumberFormat="1" applyFont="1" applyFill="1" applyAlignment="1">
      <alignment horizontal="center"/>
      <protection/>
    </xf>
    <xf numFmtId="1" fontId="3" fillId="0" borderId="0" xfId="0" applyNumberFormat="1" applyFont="1" applyAlignment="1">
      <alignment horizontal="center" vertical="center"/>
    </xf>
    <xf numFmtId="1" fontId="3" fillId="0" borderId="0" xfId="57" applyNumberFormat="1" applyFont="1" applyFill="1" applyAlignment="1">
      <alignment horizontal="center"/>
      <protection/>
    </xf>
    <xf numFmtId="1" fontId="3" fillId="0" borderId="21" xfId="57" applyNumberFormat="1" applyFont="1" applyBorder="1" applyAlignment="1">
      <alignment horizontal="center"/>
      <protection/>
    </xf>
    <xf numFmtId="172" fontId="0" fillId="33" borderId="12" xfId="0" applyNumberForma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29" xfId="0" applyFill="1" applyBorder="1" applyAlignment="1">
      <alignment/>
    </xf>
    <xf numFmtId="11" fontId="0" fillId="38" borderId="0" xfId="0" applyNumberFormat="1" applyFill="1" applyBorder="1" applyAlignment="1">
      <alignment/>
    </xf>
    <xf numFmtId="0" fontId="0" fillId="38" borderId="0" xfId="0" applyNumberFormat="1" applyFill="1" applyBorder="1" applyAlignment="1">
      <alignment horizontal="center"/>
    </xf>
    <xf numFmtId="11" fontId="0" fillId="38" borderId="0" xfId="0" applyNumberFormat="1" applyFill="1" applyAlignment="1">
      <alignment/>
    </xf>
    <xf numFmtId="11" fontId="0" fillId="38" borderId="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wrapText="1"/>
    </xf>
    <xf numFmtId="0" fontId="3" fillId="38" borderId="0" xfId="0" applyFont="1" applyFill="1" applyBorder="1" applyAlignment="1">
      <alignment horizontal="center" wrapText="1"/>
    </xf>
    <xf numFmtId="0" fontId="0" fillId="38" borderId="0" xfId="0" applyFill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5" borderId="13" xfId="0" applyNumberFormat="1" applyFill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35" borderId="42" xfId="0" applyFont="1" applyFill="1" applyBorder="1" applyAlignment="1">
      <alignment wrapText="1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57" applyFont="1">
      <alignment/>
      <protection/>
    </xf>
    <xf numFmtId="0" fontId="5" fillId="0" borderId="21" xfId="57" applyFont="1" applyBorder="1" applyAlignment="1">
      <alignment horizontal="center"/>
      <protection/>
    </xf>
    <xf numFmtId="0" fontId="5" fillId="0" borderId="21" xfId="57" applyFont="1" applyBorder="1" applyAlignment="1">
      <alignment/>
      <protection/>
    </xf>
    <xf numFmtId="0" fontId="5" fillId="0" borderId="23" xfId="57" applyFont="1" applyBorder="1" applyAlignment="1">
      <alignment/>
      <protection/>
    </xf>
    <xf numFmtId="0" fontId="0" fillId="38" borderId="0" xfId="57" applyFill="1">
      <alignment/>
      <protection/>
    </xf>
    <xf numFmtId="0" fontId="0" fillId="0" borderId="0" xfId="57">
      <alignment/>
      <protection/>
    </xf>
    <xf numFmtId="0" fontId="3" fillId="0" borderId="12" xfId="57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wrapText="1"/>
      <protection/>
    </xf>
    <xf numFmtId="0" fontId="0" fillId="0" borderId="13" xfId="57" applyBorder="1" applyAlignment="1">
      <alignment wrapText="1"/>
      <protection/>
    </xf>
    <xf numFmtId="0" fontId="0" fillId="0" borderId="14" xfId="57" applyBorder="1" applyAlignment="1">
      <alignment wrapText="1"/>
      <protection/>
    </xf>
    <xf numFmtId="0" fontId="4" fillId="0" borderId="12" xfId="57" applyFont="1" applyBorder="1">
      <alignment/>
      <protection/>
    </xf>
    <xf numFmtId="0" fontId="0" fillId="35" borderId="13" xfId="57" applyFill="1" applyBorder="1" applyAlignment="1">
      <alignment horizontal="center"/>
      <protection/>
    </xf>
    <xf numFmtId="0" fontId="0" fillId="0" borderId="13" xfId="57" applyBorder="1" applyAlignment="1">
      <alignment/>
      <protection/>
    </xf>
    <xf numFmtId="0" fontId="4" fillId="0" borderId="13" xfId="57" applyFont="1" applyBorder="1">
      <alignment/>
      <protection/>
    </xf>
    <xf numFmtId="171" fontId="0" fillId="35" borderId="13" xfId="57" applyNumberFormat="1" applyFill="1" applyBorder="1" applyAlignment="1">
      <alignment horizontal="center"/>
      <protection/>
    </xf>
    <xf numFmtId="0" fontId="0" fillId="0" borderId="14" xfId="57" applyBorder="1">
      <alignment/>
      <protection/>
    </xf>
    <xf numFmtId="0" fontId="3" fillId="0" borderId="10" xfId="57" applyFont="1" applyBorder="1">
      <alignment/>
      <protection/>
    </xf>
    <xf numFmtId="0" fontId="0" fillId="33" borderId="0" xfId="57" applyFill="1" applyBorder="1">
      <alignment/>
      <protection/>
    </xf>
    <xf numFmtId="0" fontId="0" fillId="38" borderId="0" xfId="57" applyFill="1" applyBorder="1">
      <alignment/>
      <protection/>
    </xf>
    <xf numFmtId="0" fontId="0" fillId="38" borderId="22" xfId="57" applyFill="1" applyBorder="1">
      <alignment/>
      <protection/>
    </xf>
    <xf numFmtId="0" fontId="3" fillId="0" borderId="11" xfId="57" applyFont="1" applyBorder="1">
      <alignment/>
      <protection/>
    </xf>
    <xf numFmtId="0" fontId="0" fillId="33" borderId="18" xfId="57" applyFill="1" applyBorder="1">
      <alignment/>
      <protection/>
    </xf>
    <xf numFmtId="0" fontId="0" fillId="38" borderId="18" xfId="57" applyFill="1" applyBorder="1">
      <alignment/>
      <protection/>
    </xf>
    <xf numFmtId="0" fontId="0" fillId="38" borderId="29" xfId="57" applyFill="1" applyBorder="1">
      <alignment/>
      <protection/>
    </xf>
    <xf numFmtId="0" fontId="3" fillId="0" borderId="19" xfId="57" applyFont="1" applyBorder="1">
      <alignment/>
      <protection/>
    </xf>
    <xf numFmtId="0" fontId="0" fillId="0" borderId="19" xfId="57" applyBorder="1" applyAlignment="1">
      <alignment horizontal="center" wrapText="1"/>
      <protection/>
    </xf>
    <xf numFmtId="0" fontId="5" fillId="0" borderId="39" xfId="57" applyFont="1" applyBorder="1" applyAlignment="1">
      <alignment horizontal="center" wrapText="1"/>
      <protection/>
    </xf>
    <xf numFmtId="0" fontId="5" fillId="0" borderId="40" xfId="57" applyFont="1" applyBorder="1" applyAlignment="1">
      <alignment horizontal="center"/>
      <protection/>
    </xf>
    <xf numFmtId="0" fontId="5" fillId="0" borderId="41" xfId="57" applyFont="1" applyBorder="1" applyAlignment="1">
      <alignment horizontal="center"/>
      <protection/>
    </xf>
    <xf numFmtId="0" fontId="0" fillId="0" borderId="20" xfId="57" applyFont="1" applyBorder="1">
      <alignment/>
      <protection/>
    </xf>
    <xf numFmtId="11" fontId="0" fillId="33" borderId="20" xfId="57" applyNumberFormat="1" applyFill="1" applyBorder="1" applyAlignment="1">
      <alignment horizontal="center" vertical="center"/>
      <protection/>
    </xf>
    <xf numFmtId="172" fontId="0" fillId="33" borderId="12" xfId="57" applyNumberFormat="1" applyFill="1" applyBorder="1" applyAlignment="1">
      <alignment horizontal="center" vertical="center"/>
      <protection/>
    </xf>
    <xf numFmtId="0" fontId="0" fillId="0" borderId="35" xfId="57" applyFont="1" applyBorder="1" applyAlignment="1">
      <alignment horizontal="center" vertical="center" wrapText="1"/>
      <protection/>
    </xf>
    <xf numFmtId="0" fontId="0" fillId="0" borderId="36" xfId="57" applyBorder="1" applyAlignment="1">
      <alignment horizontal="center"/>
      <protection/>
    </xf>
    <xf numFmtId="0" fontId="0" fillId="0" borderId="37" xfId="57" applyBorder="1" applyAlignment="1">
      <alignment horizontal="center"/>
      <protection/>
    </xf>
    <xf numFmtId="11" fontId="0" fillId="38" borderId="0" xfId="57" applyNumberFormat="1" applyFill="1" applyBorder="1">
      <alignment/>
      <protection/>
    </xf>
    <xf numFmtId="0" fontId="0" fillId="38" borderId="0" xfId="57" applyNumberFormat="1" applyFill="1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0" fontId="0" fillId="0" borderId="38" xfId="57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0" fillId="0" borderId="23" xfId="57" applyBorder="1" applyAlignment="1">
      <alignment horizontal="center"/>
      <protection/>
    </xf>
    <xf numFmtId="0" fontId="3" fillId="0" borderId="30" xfId="57" applyFont="1" applyBorder="1" applyAlignment="1">
      <alignment horizontal="center" wrapText="1"/>
      <protection/>
    </xf>
    <xf numFmtId="0" fontId="6" fillId="0" borderId="30" xfId="57" applyFont="1" applyBorder="1" applyAlignment="1">
      <alignment horizontal="center" wrapText="1"/>
      <protection/>
    </xf>
    <xf numFmtId="0" fontId="3" fillId="0" borderId="45" xfId="57" applyFont="1" applyFill="1" applyBorder="1" applyAlignment="1">
      <alignment horizontal="center" wrapText="1"/>
      <protection/>
    </xf>
    <xf numFmtId="0" fontId="0" fillId="0" borderId="31" xfId="57" applyBorder="1" applyAlignment="1">
      <alignment wrapText="1"/>
      <protection/>
    </xf>
    <xf numFmtId="0" fontId="0" fillId="0" borderId="31" xfId="57" applyBorder="1" applyAlignment="1">
      <alignment horizontal="center" wrapText="1"/>
      <protection/>
    </xf>
    <xf numFmtId="0" fontId="6" fillId="0" borderId="31" xfId="57" applyFont="1" applyBorder="1" applyAlignment="1">
      <alignment horizontal="center" wrapText="1"/>
      <protection/>
    </xf>
    <xf numFmtId="0" fontId="3" fillId="0" borderId="31" xfId="57" applyFont="1" applyBorder="1" applyAlignment="1">
      <alignment horizontal="center" wrapText="1"/>
      <protection/>
    </xf>
    <xf numFmtId="0" fontId="0" fillId="0" borderId="34" xfId="57" applyBorder="1" applyAlignment="1">
      <alignment horizontal="center" wrapText="1"/>
      <protection/>
    </xf>
    <xf numFmtId="0" fontId="0" fillId="0" borderId="46" xfId="57" applyBorder="1" applyAlignment="1">
      <alignment wrapText="1"/>
      <protection/>
    </xf>
    <xf numFmtId="0" fontId="0" fillId="0" borderId="46" xfId="57" applyBorder="1" applyAlignment="1">
      <alignment horizontal="center" wrapText="1"/>
      <protection/>
    </xf>
    <xf numFmtId="0" fontId="6" fillId="0" borderId="46" xfId="57" applyFont="1" applyBorder="1" applyAlignment="1">
      <alignment horizontal="center" wrapText="1"/>
      <protection/>
    </xf>
    <xf numFmtId="0" fontId="3" fillId="0" borderId="46" xfId="57" applyFont="1" applyBorder="1" applyAlignment="1">
      <alignment horizontal="center" wrapText="1"/>
      <protection/>
    </xf>
    <xf numFmtId="0" fontId="0" fillId="0" borderId="47" xfId="57" applyBorder="1" applyAlignment="1">
      <alignment horizontal="center" wrapText="1"/>
      <protection/>
    </xf>
    <xf numFmtId="0" fontId="3" fillId="36" borderId="0" xfId="57" applyFont="1" applyFill="1" applyBorder="1" applyAlignment="1">
      <alignment wrapText="1"/>
      <protection/>
    </xf>
    <xf numFmtId="11" fontId="0" fillId="0" borderId="0" xfId="57" applyNumberFormat="1" applyFont="1" applyFill="1" applyBorder="1" applyAlignment="1">
      <alignment horizontal="center" vertical="center"/>
      <protection/>
    </xf>
    <xf numFmtId="11" fontId="0" fillId="34" borderId="0" xfId="57" applyNumberFormat="1" applyFill="1" applyBorder="1" applyAlignment="1">
      <alignment horizontal="center" vertical="center"/>
      <protection/>
    </xf>
    <xf numFmtId="11" fontId="0" fillId="34" borderId="22" xfId="57" applyNumberFormat="1" applyFill="1" applyBorder="1" applyAlignment="1">
      <alignment horizontal="center" vertical="center"/>
      <protection/>
    </xf>
    <xf numFmtId="0" fontId="0" fillId="38" borderId="10" xfId="57" applyFill="1" applyBorder="1">
      <alignment/>
      <protection/>
    </xf>
    <xf numFmtId="11" fontId="0" fillId="38" borderId="0" xfId="57" applyNumberFormat="1" applyFont="1" applyFill="1" applyBorder="1" applyAlignment="1">
      <alignment horizontal="center"/>
      <protection/>
    </xf>
    <xf numFmtId="11" fontId="0" fillId="38" borderId="0" xfId="57" applyNumberFormat="1" applyFill="1">
      <alignment/>
      <protection/>
    </xf>
    <xf numFmtId="0" fontId="3" fillId="36" borderId="0" xfId="57" applyNumberFormat="1" applyFont="1" applyFill="1" applyBorder="1" applyAlignment="1">
      <alignment horizontal="center" wrapText="1"/>
      <protection/>
    </xf>
    <xf numFmtId="0" fontId="3" fillId="36" borderId="0" xfId="57" applyFont="1" applyFill="1" applyAlignment="1">
      <alignment horizontal="center"/>
      <protection/>
    </xf>
    <xf numFmtId="11" fontId="0" fillId="39" borderId="0" xfId="57" applyNumberFormat="1" applyFont="1" applyFill="1" applyBorder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/>
      <protection/>
    </xf>
    <xf numFmtId="11" fontId="0" fillId="0" borderId="27" xfId="57" applyNumberFormat="1" applyFont="1" applyFill="1" applyBorder="1" applyAlignment="1">
      <alignment horizontal="center" vertical="center"/>
      <protection/>
    </xf>
    <xf numFmtId="11" fontId="0" fillId="34" borderId="27" xfId="57" applyNumberFormat="1" applyFill="1" applyBorder="1" applyAlignment="1">
      <alignment horizontal="center" vertical="center"/>
      <protection/>
    </xf>
    <xf numFmtId="11" fontId="0" fillId="34" borderId="48" xfId="57" applyNumberFormat="1" applyFill="1" applyBorder="1" applyAlignment="1">
      <alignment horizontal="center" vertical="center"/>
      <protection/>
    </xf>
    <xf numFmtId="0" fontId="3" fillId="38" borderId="0" xfId="57" applyFont="1" applyFill="1" applyBorder="1" applyAlignment="1">
      <alignment wrapText="1"/>
      <protection/>
    </xf>
    <xf numFmtId="0" fontId="3" fillId="38" borderId="0" xfId="57" applyFont="1" applyFill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11" fontId="0" fillId="0" borderId="16" xfId="57" applyNumberFormat="1" applyBorder="1">
      <alignment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42" xfId="57" applyFont="1" applyBorder="1" applyAlignment="1">
      <alignment horizontal="left" vertical="center" wrapText="1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4" xfId="57" applyFont="1" applyBorder="1" applyAlignment="1">
      <alignment horizontal="left" vertical="center"/>
      <protection/>
    </xf>
    <xf numFmtId="0" fontId="0" fillId="35" borderId="42" xfId="57" applyFont="1" applyFill="1" applyBorder="1" applyAlignment="1">
      <alignment wrapText="1"/>
      <protection/>
    </xf>
    <xf numFmtId="0" fontId="0" fillId="35" borderId="43" xfId="57" applyFill="1" applyBorder="1" applyAlignment="1">
      <alignment/>
      <protection/>
    </xf>
    <xf numFmtId="0" fontId="0" fillId="35" borderId="44" xfId="57" applyFill="1" applyBorder="1" applyAlignment="1">
      <alignment/>
      <protection/>
    </xf>
    <xf numFmtId="0" fontId="0" fillId="0" borderId="42" xfId="57" applyFont="1" applyBorder="1" applyAlignment="1">
      <alignment wrapText="1"/>
      <protection/>
    </xf>
    <xf numFmtId="0" fontId="0" fillId="0" borderId="43" xfId="57" applyFont="1" applyBorder="1" applyAlignment="1">
      <alignment/>
      <protection/>
    </xf>
    <xf numFmtId="0" fontId="0" fillId="0" borderId="44" xfId="57" applyFont="1" applyBorder="1" applyAlignment="1">
      <alignment/>
      <protection/>
    </xf>
    <xf numFmtId="0" fontId="0" fillId="38" borderId="0" xfId="57" applyFill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\Toxics%20EF%20Draft\Miscellaneous\Spreadsheets\Landfill%20Fugitives%20I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dfill  Fugitives VOC"/>
      <sheetName val="Landfill  Fugitives MMscf"/>
      <sheetName val="Gas Ref"/>
      <sheetName val="Landfill Fugitive PM"/>
      <sheetName val="CARB Profile 421"/>
      <sheetName val="PM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44.28125" style="0" customWidth="1"/>
    <col min="2" max="2" width="12.7109375" style="3" customWidth="1"/>
    <col min="3" max="5" width="12.7109375" style="0" customWidth="1"/>
    <col min="6" max="7" width="11.7109375" style="0" customWidth="1"/>
    <col min="9" max="9" width="10.140625" style="0" customWidth="1"/>
    <col min="12" max="12" width="8.8515625" style="0" customWidth="1"/>
  </cols>
  <sheetData>
    <row r="1" spans="1:17" ht="18.75" thickBot="1">
      <c r="A1" s="18" t="s">
        <v>9</v>
      </c>
      <c r="B1" s="69" t="s">
        <v>19</v>
      </c>
      <c r="C1" s="70"/>
      <c r="D1" s="70"/>
      <c r="E1" s="70"/>
      <c r="F1" s="70"/>
      <c r="G1" s="71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9.25" customHeight="1" thickBot="1">
      <c r="A2" s="17" t="s">
        <v>6</v>
      </c>
      <c r="B2" s="95" t="s">
        <v>105</v>
      </c>
      <c r="C2" s="96"/>
      <c r="D2" s="96"/>
      <c r="E2" s="96"/>
      <c r="F2" s="96"/>
      <c r="G2" s="9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3.5" thickBot="1">
      <c r="A3" s="4" t="s">
        <v>10</v>
      </c>
      <c r="B3" s="98" t="s">
        <v>16</v>
      </c>
      <c r="C3" s="99"/>
      <c r="D3" s="5" t="s">
        <v>7</v>
      </c>
      <c r="E3" s="100">
        <v>42639</v>
      </c>
      <c r="F3" s="100"/>
      <c r="G3" s="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1" t="s">
        <v>0</v>
      </c>
      <c r="B4" s="12"/>
      <c r="C4" s="12"/>
      <c r="D4" s="12"/>
      <c r="E4" s="57"/>
      <c r="F4" s="58"/>
      <c r="G4" s="59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1" t="s">
        <v>1</v>
      </c>
      <c r="B5" s="12"/>
      <c r="C5" s="12"/>
      <c r="D5" s="12"/>
      <c r="E5" s="57"/>
      <c r="F5" s="58"/>
      <c r="G5" s="59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3.5" thickBot="1">
      <c r="A6" s="2" t="s">
        <v>2</v>
      </c>
      <c r="B6" s="13"/>
      <c r="C6" s="13"/>
      <c r="D6" s="13"/>
      <c r="E6" s="60"/>
      <c r="F6" s="60"/>
      <c r="G6" s="61"/>
      <c r="H6" s="58"/>
      <c r="I6" s="57"/>
      <c r="J6" s="57"/>
      <c r="K6" s="57"/>
      <c r="L6" s="57"/>
      <c r="M6" s="57"/>
      <c r="N6" s="57"/>
      <c r="O6" s="57"/>
      <c r="P6" s="57"/>
      <c r="Q6" s="57"/>
    </row>
    <row r="7" spans="1:17" ht="19.5" thickBot="1" thickTop="1">
      <c r="A7" s="14" t="s">
        <v>11</v>
      </c>
      <c r="B7" s="15" t="s">
        <v>14</v>
      </c>
      <c r="C7" s="15" t="s">
        <v>15</v>
      </c>
      <c r="D7" s="92" t="s">
        <v>12</v>
      </c>
      <c r="E7" s="93"/>
      <c r="F7" s="93"/>
      <c r="G7" s="94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3.5" customHeight="1" thickBot="1">
      <c r="A8" s="16" t="s">
        <v>13</v>
      </c>
      <c r="B8" s="24">
        <v>183.7</v>
      </c>
      <c r="C8" s="56">
        <v>36740</v>
      </c>
      <c r="D8" s="83" t="s">
        <v>66</v>
      </c>
      <c r="E8" s="84"/>
      <c r="F8" s="84"/>
      <c r="G8" s="85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2.75">
      <c r="A9" s="58"/>
      <c r="B9" s="62"/>
      <c r="C9" s="63"/>
      <c r="D9" s="86"/>
      <c r="E9" s="87"/>
      <c r="F9" s="87"/>
      <c r="G9" s="88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2" customHeight="1" thickBot="1">
      <c r="A10" s="58"/>
      <c r="B10" s="62"/>
      <c r="C10" s="63"/>
      <c r="D10" s="89"/>
      <c r="E10" s="90"/>
      <c r="F10" s="90"/>
      <c r="G10" s="91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3.5" customHeight="1">
      <c r="A11" s="72" t="s">
        <v>18</v>
      </c>
      <c r="B11" s="72" t="s">
        <v>3</v>
      </c>
      <c r="C11" s="76" t="s">
        <v>17</v>
      </c>
      <c r="D11" s="72" t="s">
        <v>4</v>
      </c>
      <c r="E11" s="81" t="s">
        <v>5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3.5" customHeight="1">
      <c r="A12" s="73"/>
      <c r="B12" s="74"/>
      <c r="C12" s="77"/>
      <c r="D12" s="79"/>
      <c r="E12" s="82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3.5" customHeight="1">
      <c r="A13" s="73"/>
      <c r="B13" s="75"/>
      <c r="C13" s="78"/>
      <c r="D13" s="80"/>
      <c r="E13" s="82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5" customHeight="1">
      <c r="A14" s="25" t="s">
        <v>20</v>
      </c>
      <c r="B14" s="49">
        <v>75343</v>
      </c>
      <c r="C14" s="46">
        <v>0.0028590466295675726</v>
      </c>
      <c r="D14" s="19">
        <f aca="true" t="shared" si="0" ref="D14:D39">$B$8*C14</f>
        <v>0.5252068658515631</v>
      </c>
      <c r="E14" s="44">
        <f aca="true" t="shared" si="1" ref="E14:E39">$C$8*C14</f>
        <v>105.04137317031262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>
      <c r="A15" s="27" t="s">
        <v>69</v>
      </c>
      <c r="B15" s="49">
        <v>79005</v>
      </c>
      <c r="C15" s="46">
        <v>0.00029273001152603376</v>
      </c>
      <c r="D15" s="19">
        <f t="shared" si="0"/>
        <v>0.053774503117332395</v>
      </c>
      <c r="E15" s="45">
        <f t="shared" si="1"/>
        <v>10.75490062346648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5" customHeight="1">
      <c r="A16" s="27" t="s">
        <v>21</v>
      </c>
      <c r="B16" s="49">
        <v>79345</v>
      </c>
      <c r="C16" s="46">
        <v>0.001247180927852606</v>
      </c>
      <c r="D16" s="19">
        <f t="shared" si="0"/>
        <v>0.22910713644652372</v>
      </c>
      <c r="E16" s="45">
        <f t="shared" si="1"/>
        <v>45.821427289304744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" customHeight="1">
      <c r="A17" s="37" t="s">
        <v>72</v>
      </c>
      <c r="B17" s="50">
        <v>540590</v>
      </c>
      <c r="C17" s="46">
        <v>0.015348367877023717</v>
      </c>
      <c r="D17" s="19">
        <f t="shared" si="0"/>
        <v>2.8194951790092566</v>
      </c>
      <c r="E17" s="45">
        <f t="shared" si="1"/>
        <v>563.8990358018514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5" customHeight="1">
      <c r="A18" s="37" t="s">
        <v>70</v>
      </c>
      <c r="B18" s="50">
        <v>120821</v>
      </c>
      <c r="C18" s="46">
        <v>1.3885544183222035E-05</v>
      </c>
      <c r="D18" s="19">
        <f t="shared" si="0"/>
        <v>0.002550774466457888</v>
      </c>
      <c r="E18" s="45">
        <f t="shared" si="1"/>
        <v>0.5101548932915776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5" customHeight="1">
      <c r="A19" s="37" t="s">
        <v>71</v>
      </c>
      <c r="B19" s="50">
        <v>95636</v>
      </c>
      <c r="C19" s="46">
        <v>0.002286879258956606</v>
      </c>
      <c r="D19" s="19">
        <f t="shared" si="0"/>
        <v>0.4200997198703285</v>
      </c>
      <c r="E19" s="45">
        <f t="shared" si="1"/>
        <v>84.01994397406571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5" customHeight="1">
      <c r="A20" s="28" t="s">
        <v>73</v>
      </c>
      <c r="B20" s="51">
        <v>106990</v>
      </c>
      <c r="C20" s="46">
        <v>0.00012470371822118526</v>
      </c>
      <c r="D20" s="19">
        <f t="shared" si="0"/>
        <v>0.02290807303723173</v>
      </c>
      <c r="E20" s="45">
        <f t="shared" si="1"/>
        <v>4.581614607446347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5" customHeight="1">
      <c r="A21" s="28" t="s">
        <v>74</v>
      </c>
      <c r="B21" s="51">
        <v>123911</v>
      </c>
      <c r="C21" s="46">
        <v>1.014457985434416E-05</v>
      </c>
      <c r="D21" s="19">
        <f t="shared" si="0"/>
        <v>0.001863559319243022</v>
      </c>
      <c r="E21" s="45">
        <f t="shared" si="1"/>
        <v>0.37271186384860444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5" customHeight="1">
      <c r="A22" s="39" t="s">
        <v>75</v>
      </c>
      <c r="B22" s="52">
        <v>540841</v>
      </c>
      <c r="C22" s="46">
        <v>0.0009740985149357583</v>
      </c>
      <c r="D22" s="19">
        <f t="shared" si="0"/>
        <v>0.1789418971936988</v>
      </c>
      <c r="E22" s="45">
        <f t="shared" si="1"/>
        <v>35.78837943873976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5" customHeight="1">
      <c r="A23" s="28" t="s">
        <v>76</v>
      </c>
      <c r="B23" s="51">
        <v>75070</v>
      </c>
      <c r="C23" s="46">
        <v>4.7352313988464606E-05</v>
      </c>
      <c r="D23" s="19">
        <f t="shared" si="0"/>
        <v>0.008698620079680948</v>
      </c>
      <c r="E23" s="45">
        <f t="shared" si="1"/>
        <v>1.7397240159361895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5" customHeight="1">
      <c r="A24" s="39" t="s">
        <v>77</v>
      </c>
      <c r="B24" s="52">
        <v>75058</v>
      </c>
      <c r="C24" s="46">
        <v>0.00031698760922076413</v>
      </c>
      <c r="D24" s="19">
        <f t="shared" si="0"/>
        <v>0.05823062381385437</v>
      </c>
      <c r="E24" s="45">
        <f t="shared" si="1"/>
        <v>11.646124762770874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" customHeight="1">
      <c r="A25" s="43" t="s">
        <v>78</v>
      </c>
      <c r="B25" s="53">
        <v>71432</v>
      </c>
      <c r="C25" s="46">
        <v>0.002603587709976486</v>
      </c>
      <c r="D25" s="19">
        <f t="shared" si="0"/>
        <v>0.47827906232268047</v>
      </c>
      <c r="E25" s="45">
        <f t="shared" si="1"/>
        <v>95.6558124645361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5" customHeight="1">
      <c r="A26" s="43" t="s">
        <v>79</v>
      </c>
      <c r="B26" s="53">
        <v>100447</v>
      </c>
      <c r="C26" s="46">
        <v>3.181984058353448E-05</v>
      </c>
      <c r="D26" s="19">
        <f t="shared" si="0"/>
        <v>0.005845304715195284</v>
      </c>
      <c r="E26" s="45">
        <f t="shared" si="1"/>
        <v>1.1690609430390568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" customHeight="1">
      <c r="A27" s="30" t="s">
        <v>22</v>
      </c>
      <c r="B27" s="52">
        <v>75274</v>
      </c>
      <c r="C27" s="46">
        <v>1.9977552491856737E-05</v>
      </c>
      <c r="D27" s="19">
        <f t="shared" si="0"/>
        <v>0.003669876392754082</v>
      </c>
      <c r="E27" s="45">
        <f t="shared" si="1"/>
        <v>0.7339752785508166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customHeight="1">
      <c r="A28" s="30" t="s">
        <v>94</v>
      </c>
      <c r="B28" s="52">
        <v>75252</v>
      </c>
      <c r="C28" s="46">
        <v>4.352440229636213E-05</v>
      </c>
      <c r="D28" s="19">
        <f t="shared" si="0"/>
        <v>0.007995432701841722</v>
      </c>
      <c r="E28" s="45">
        <f t="shared" si="1"/>
        <v>1.5990865403683445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5" customHeight="1">
      <c r="A29" s="28" t="s">
        <v>23</v>
      </c>
      <c r="B29" s="51">
        <v>75150</v>
      </c>
      <c r="C29" s="46">
        <v>0.0001554477858731736</v>
      </c>
      <c r="D29" s="19">
        <f t="shared" si="0"/>
        <v>0.02855575826490199</v>
      </c>
      <c r="E29" s="45">
        <f t="shared" si="1"/>
        <v>5.711151652980398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5" customHeight="1">
      <c r="A30" s="28" t="s">
        <v>81</v>
      </c>
      <c r="B30" s="51">
        <v>630080</v>
      </c>
      <c r="C30" s="46">
        <v>0.009491989922636716</v>
      </c>
      <c r="D30" s="19">
        <f t="shared" si="0"/>
        <v>1.7436785487883646</v>
      </c>
      <c r="E30" s="45">
        <f t="shared" si="1"/>
        <v>348.73570975767296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5" customHeight="1">
      <c r="A31" s="28" t="s">
        <v>24</v>
      </c>
      <c r="B31" s="51">
        <v>56235</v>
      </c>
      <c r="C31" s="46">
        <v>1.704786633784456E-05</v>
      </c>
      <c r="D31" s="19">
        <f t="shared" si="0"/>
        <v>0.0031316930462620455</v>
      </c>
      <c r="E31" s="45">
        <f t="shared" si="1"/>
        <v>0.6263386092524091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" customHeight="1">
      <c r="A32" s="30" t="s">
        <v>25</v>
      </c>
      <c r="B32" s="52">
        <v>463581</v>
      </c>
      <c r="C32" s="46">
        <v>0.00010179913505034164</v>
      </c>
      <c r="D32" s="19">
        <f t="shared" si="0"/>
        <v>0.01870050110874776</v>
      </c>
      <c r="E32" s="45">
        <f t="shared" si="1"/>
        <v>3.740100221749552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" customHeight="1">
      <c r="A33" s="30" t="s">
        <v>68</v>
      </c>
      <c r="B33" s="52">
        <v>76131</v>
      </c>
      <c r="C33" s="46">
        <v>0.00017487336343761662</v>
      </c>
      <c r="D33" s="19">
        <f t="shared" si="0"/>
        <v>0.03212423686349017</v>
      </c>
      <c r="E33" s="45">
        <f t="shared" si="1"/>
        <v>6.424847372698035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5" customHeight="1">
      <c r="A34" s="31" t="s">
        <v>26</v>
      </c>
      <c r="B34" s="54">
        <v>108907</v>
      </c>
      <c r="C34" s="46">
        <v>0.0007566303876761264</v>
      </c>
      <c r="D34" s="19">
        <f t="shared" si="0"/>
        <v>0.13899300221610442</v>
      </c>
      <c r="E34" s="45">
        <f t="shared" si="1"/>
        <v>27.798600443220884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15" customHeight="1">
      <c r="A35" s="37" t="s">
        <v>83</v>
      </c>
      <c r="B35" s="52">
        <v>124481</v>
      </c>
      <c r="C35" s="46">
        <v>4.3679619811440744E-05</v>
      </c>
      <c r="D35" s="19">
        <f t="shared" si="0"/>
        <v>0.008023946159361665</v>
      </c>
      <c r="E35" s="45">
        <f t="shared" si="1"/>
        <v>1.604789231872333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" customHeight="1">
      <c r="A36" s="37" t="s">
        <v>27</v>
      </c>
      <c r="B36" s="52">
        <v>75456</v>
      </c>
      <c r="C36" s="46">
        <v>0.0009559448987976718</v>
      </c>
      <c r="D36" s="19">
        <f t="shared" si="0"/>
        <v>0.1756070779091323</v>
      </c>
      <c r="E36" s="45">
        <f t="shared" si="1"/>
        <v>35.12141558182646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" customHeight="1">
      <c r="A37" s="31" t="s">
        <v>88</v>
      </c>
      <c r="B37" s="54">
        <v>98828</v>
      </c>
      <c r="C37" s="46">
        <v>0.0007177796214243361</v>
      </c>
      <c r="D37" s="19">
        <f t="shared" si="0"/>
        <v>0.13185611645565054</v>
      </c>
      <c r="E37" s="45">
        <f t="shared" si="1"/>
        <v>26.37122329113011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" customHeight="1">
      <c r="A38" s="37" t="s">
        <v>82</v>
      </c>
      <c r="B38" s="52">
        <v>110827</v>
      </c>
      <c r="C38" s="46">
        <v>0.001180541976530626</v>
      </c>
      <c r="D38" s="19">
        <f t="shared" si="0"/>
        <v>0.21686556108867597</v>
      </c>
      <c r="E38" s="45">
        <f t="shared" si="1"/>
        <v>43.3731122177352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5" customHeight="1">
      <c r="A39" s="31" t="s">
        <v>85</v>
      </c>
      <c r="B39" s="54">
        <v>75718</v>
      </c>
      <c r="C39" s="46">
        <v>0.0019815204637458027</v>
      </c>
      <c r="D39" s="19">
        <f t="shared" si="0"/>
        <v>0.36400530919010393</v>
      </c>
      <c r="E39" s="45">
        <f t="shared" si="1"/>
        <v>72.80106183802079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2.75">
      <c r="A40" s="28" t="s">
        <v>28</v>
      </c>
      <c r="B40" s="51">
        <v>100414</v>
      </c>
      <c r="C40" s="20">
        <v>0.007166082180595558</v>
      </c>
      <c r="D40" s="19">
        <f aca="true" t="shared" si="2" ref="D40:D68">$B$8*C40</f>
        <v>1.316409296575404</v>
      </c>
      <c r="E40" s="45">
        <f aca="true" t="shared" si="3" ref="E40:E68">$C$8*C40</f>
        <v>263.2818593150808</v>
      </c>
      <c r="F40" s="57"/>
      <c r="G40" s="65"/>
      <c r="H40" s="64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2.75">
      <c r="A41" s="28" t="s">
        <v>29</v>
      </c>
      <c r="B41" s="51">
        <v>75003</v>
      </c>
      <c r="C41" s="20">
        <v>0.0035389829541874885</v>
      </c>
      <c r="D41" s="19">
        <f t="shared" si="2"/>
        <v>0.6501111686842416</v>
      </c>
      <c r="E41" s="22">
        <f t="shared" si="3"/>
        <v>130.02223373684834</v>
      </c>
      <c r="F41" s="57"/>
      <c r="G41" s="65"/>
      <c r="H41" s="64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2.75">
      <c r="A42" s="28" t="s">
        <v>30</v>
      </c>
      <c r="B42" s="51">
        <v>106934</v>
      </c>
      <c r="C42" s="20">
        <v>1.2524953500201822E-05</v>
      </c>
      <c r="D42" s="19">
        <f t="shared" si="2"/>
        <v>0.0023008339579870746</v>
      </c>
      <c r="E42" s="22">
        <f t="shared" si="3"/>
        <v>0.4601667915974149</v>
      </c>
      <c r="F42" s="57"/>
      <c r="G42" s="65"/>
      <c r="H42" s="64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2.75">
      <c r="A43" s="27" t="s">
        <v>31</v>
      </c>
      <c r="B43" s="49">
        <v>107062</v>
      </c>
      <c r="C43" s="20">
        <v>0.0002185300395004076</v>
      </c>
      <c r="D43" s="19">
        <f t="shared" si="2"/>
        <v>0.04014396825622487</v>
      </c>
      <c r="E43" s="22">
        <f t="shared" si="3"/>
        <v>8.028793651244975</v>
      </c>
      <c r="F43" s="57"/>
      <c r="G43" s="65"/>
      <c r="H43" s="64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2.75">
      <c r="A44" s="27" t="s">
        <v>86</v>
      </c>
      <c r="B44" s="49">
        <v>50000</v>
      </c>
      <c r="C44" s="20">
        <v>4.879727016856294E-06</v>
      </c>
      <c r="D44" s="19">
        <f t="shared" si="2"/>
        <v>0.0008964058529965012</v>
      </c>
      <c r="E44" s="22">
        <f t="shared" si="3"/>
        <v>0.17928117059930024</v>
      </c>
      <c r="F44" s="57"/>
      <c r="G44" s="65"/>
      <c r="H44" s="64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2.75">
      <c r="A45" s="37" t="s">
        <v>67</v>
      </c>
      <c r="B45" s="50">
        <v>87683</v>
      </c>
      <c r="C45" s="20">
        <v>1.263923336787119E-05</v>
      </c>
      <c r="D45" s="19">
        <f t="shared" si="2"/>
        <v>0.0023218271696779378</v>
      </c>
      <c r="E45" s="22">
        <f t="shared" si="3"/>
        <v>0.46436543393558755</v>
      </c>
      <c r="F45" s="57"/>
      <c r="G45" s="65"/>
      <c r="H45" s="64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2.75">
      <c r="A46" s="28" t="s">
        <v>32</v>
      </c>
      <c r="B46" s="51">
        <v>110543</v>
      </c>
      <c r="C46" s="20">
        <v>0.0037104152553124763</v>
      </c>
      <c r="D46" s="19">
        <f t="shared" si="2"/>
        <v>0.6816032824009018</v>
      </c>
      <c r="E46" s="22">
        <f t="shared" si="3"/>
        <v>136.3206564801804</v>
      </c>
      <c r="F46" s="57"/>
      <c r="G46" s="65"/>
      <c r="H46" s="64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2.75">
      <c r="A47" s="34" t="s">
        <v>33</v>
      </c>
      <c r="B47" s="54">
        <v>7783064</v>
      </c>
      <c r="C47" s="20">
        <v>0.015146207341099926</v>
      </c>
      <c r="D47" s="19">
        <f t="shared" si="2"/>
        <v>2.782358288560056</v>
      </c>
      <c r="E47" s="22">
        <f t="shared" si="3"/>
        <v>556.4716577120113</v>
      </c>
      <c r="F47" s="57"/>
      <c r="G47" s="65"/>
      <c r="H47" s="64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2.75">
      <c r="A48" s="39" t="s">
        <v>87</v>
      </c>
      <c r="B48" s="52">
        <v>78795</v>
      </c>
      <c r="C48" s="20">
        <v>1.5610359931823554E-05</v>
      </c>
      <c r="D48" s="19">
        <f t="shared" si="2"/>
        <v>0.0028676231194759865</v>
      </c>
      <c r="E48" s="22">
        <f t="shared" si="3"/>
        <v>0.5735246238951974</v>
      </c>
      <c r="F48" s="57"/>
      <c r="G48" s="65"/>
      <c r="H48" s="64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.75">
      <c r="A49" s="34" t="s">
        <v>34</v>
      </c>
      <c r="B49" s="54">
        <v>67630</v>
      </c>
      <c r="C49" s="20">
        <v>0.0015027044288185242</v>
      </c>
      <c r="D49" s="19">
        <f t="shared" si="2"/>
        <v>0.2760468035739629</v>
      </c>
      <c r="E49" s="22">
        <f t="shared" si="3"/>
        <v>55.20936071479258</v>
      </c>
      <c r="F49" s="57"/>
      <c r="G49" s="65"/>
      <c r="H49" s="64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2.75">
      <c r="A50" s="34" t="s">
        <v>35</v>
      </c>
      <c r="B50" s="54">
        <v>7439976</v>
      </c>
      <c r="C50" s="20">
        <v>3.39878303923902E-07</v>
      </c>
      <c r="D50" s="19">
        <f t="shared" si="2"/>
        <v>6.24356444308208E-05</v>
      </c>
      <c r="E50" s="22">
        <f t="shared" si="3"/>
        <v>0.01248712888616416</v>
      </c>
      <c r="F50" s="57"/>
      <c r="G50" s="65"/>
      <c r="H50" s="64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.75">
      <c r="A51" s="34" t="s">
        <v>80</v>
      </c>
      <c r="B51" s="54">
        <v>74839</v>
      </c>
      <c r="C51" s="20">
        <v>2.768999360351064E-05</v>
      </c>
      <c r="D51" s="19">
        <f t="shared" si="2"/>
        <v>0.005086651824964905</v>
      </c>
      <c r="E51" s="22">
        <f t="shared" si="3"/>
        <v>1.017330364992981</v>
      </c>
      <c r="F51" s="57"/>
      <c r="G51" s="65"/>
      <c r="H51" s="64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2.75">
      <c r="A52" s="30" t="s">
        <v>36</v>
      </c>
      <c r="B52" s="52">
        <v>74873</v>
      </c>
      <c r="C52" s="20">
        <v>0.0001710998112081142</v>
      </c>
      <c r="D52" s="19">
        <f t="shared" si="2"/>
        <v>0.03143103531893057</v>
      </c>
      <c r="E52" s="22">
        <f t="shared" si="3"/>
        <v>6.286207063786115</v>
      </c>
      <c r="F52" s="57"/>
      <c r="G52" s="65"/>
      <c r="H52" s="64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.75">
      <c r="A53" s="30" t="s">
        <v>84</v>
      </c>
      <c r="B53" s="52">
        <v>74953</v>
      </c>
      <c r="C53" s="20">
        <v>2.0159999736719094E-06</v>
      </c>
      <c r="D53" s="19">
        <f t="shared" si="2"/>
        <v>0.0003703391951635297</v>
      </c>
      <c r="E53" s="22">
        <f t="shared" si="3"/>
        <v>0.07406783903270595</v>
      </c>
      <c r="F53" s="57"/>
      <c r="G53" s="65"/>
      <c r="H53" s="64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2.75">
      <c r="A54" s="34" t="s">
        <v>37</v>
      </c>
      <c r="B54" s="54">
        <v>75092</v>
      </c>
      <c r="C54" s="20">
        <v>0.007254217507793834</v>
      </c>
      <c r="D54" s="19">
        <f t="shared" si="2"/>
        <v>1.3325997561817273</v>
      </c>
      <c r="E54" s="22">
        <f t="shared" si="3"/>
        <v>266.5199512363455</v>
      </c>
      <c r="F54" s="57"/>
      <c r="G54" s="65"/>
      <c r="H54" s="64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2.75">
      <c r="A55" s="34" t="s">
        <v>38</v>
      </c>
      <c r="B55" s="54">
        <v>71556</v>
      </c>
      <c r="C55" s="20">
        <v>0.00045024509581719695</v>
      </c>
      <c r="D55" s="19">
        <f t="shared" si="2"/>
        <v>0.08271002410161907</v>
      </c>
      <c r="E55" s="22">
        <f t="shared" si="3"/>
        <v>16.542004820323815</v>
      </c>
      <c r="F55" s="57"/>
      <c r="G55" s="65"/>
      <c r="H55" s="64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2.75">
      <c r="A56" s="34" t="s">
        <v>39</v>
      </c>
      <c r="B56" s="54">
        <v>78933</v>
      </c>
      <c r="C56" s="20">
        <v>0.004016004599087193</v>
      </c>
      <c r="D56" s="19">
        <f t="shared" si="2"/>
        <v>0.7377400448523174</v>
      </c>
      <c r="E56" s="22">
        <f t="shared" si="3"/>
        <v>147.54800897046348</v>
      </c>
      <c r="F56" s="57"/>
      <c r="G56" s="65"/>
      <c r="H56" s="64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12.75">
      <c r="A57" s="34" t="s">
        <v>40</v>
      </c>
      <c r="B57" s="54">
        <v>108101</v>
      </c>
      <c r="C57" s="20">
        <v>0.0012283138611284788</v>
      </c>
      <c r="D57" s="19">
        <f t="shared" si="2"/>
        <v>0.22564125628930154</v>
      </c>
      <c r="E57" s="22">
        <f t="shared" si="3"/>
        <v>45.12825125786031</v>
      </c>
      <c r="F57" s="57"/>
      <c r="G57" s="65"/>
      <c r="H57" s="64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12.75">
      <c r="A58" s="34" t="s">
        <v>89</v>
      </c>
      <c r="B58" s="54">
        <v>1634044</v>
      </c>
      <c r="C58" s="20">
        <v>0.0001444636745341101</v>
      </c>
      <c r="D58" s="19">
        <f t="shared" si="2"/>
        <v>0.026537977011916025</v>
      </c>
      <c r="E58" s="22">
        <f t="shared" si="3"/>
        <v>5.307595402383205</v>
      </c>
      <c r="F58" s="57"/>
      <c r="G58" s="65"/>
      <c r="H58" s="64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2.75">
      <c r="A59" s="34" t="s">
        <v>90</v>
      </c>
      <c r="B59" s="54">
        <v>91203</v>
      </c>
      <c r="C59" s="20">
        <v>0.00019046908492447841</v>
      </c>
      <c r="D59" s="19">
        <f t="shared" si="2"/>
        <v>0.034989170900626684</v>
      </c>
      <c r="E59" s="22">
        <f t="shared" si="3"/>
        <v>6.997834180125337</v>
      </c>
      <c r="F59" s="57"/>
      <c r="G59" s="65"/>
      <c r="H59" s="64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12.75">
      <c r="A60" s="28" t="s">
        <v>41</v>
      </c>
      <c r="B60" s="51">
        <v>106467</v>
      </c>
      <c r="C60" s="20">
        <v>0.0019191084675700442</v>
      </c>
      <c r="D60" s="19">
        <f t="shared" si="2"/>
        <v>0.3525402254926171</v>
      </c>
      <c r="E60" s="22">
        <f t="shared" si="3"/>
        <v>70.50804509852343</v>
      </c>
      <c r="F60" s="57"/>
      <c r="G60" s="65"/>
      <c r="H60" s="64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2.75">
      <c r="A61" s="28" t="s">
        <v>42</v>
      </c>
      <c r="B61" s="51">
        <v>127184</v>
      </c>
      <c r="C61" s="20">
        <v>0.004675455711610594</v>
      </c>
      <c r="D61" s="19">
        <f t="shared" si="2"/>
        <v>0.858881214222866</v>
      </c>
      <c r="E61" s="22">
        <f t="shared" si="3"/>
        <v>171.7762428445732</v>
      </c>
      <c r="F61" s="57"/>
      <c r="G61" s="65"/>
      <c r="H61" s="64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2.75">
      <c r="A62" s="28" t="s">
        <v>91</v>
      </c>
      <c r="B62" s="51">
        <v>115071</v>
      </c>
      <c r="C62" s="20">
        <v>0.0019402967139018207</v>
      </c>
      <c r="D62" s="19">
        <f t="shared" si="2"/>
        <v>0.35643250634376444</v>
      </c>
      <c r="E62" s="22">
        <f t="shared" si="3"/>
        <v>71.28650126875289</v>
      </c>
      <c r="F62" s="57"/>
      <c r="G62" s="65"/>
      <c r="H62" s="64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2.75">
      <c r="A63" s="28" t="s">
        <v>92</v>
      </c>
      <c r="B63" s="51">
        <v>100425</v>
      </c>
      <c r="C63" s="20">
        <v>0.0005945048876453877</v>
      </c>
      <c r="D63" s="19">
        <f t="shared" si="2"/>
        <v>0.10921054786045771</v>
      </c>
      <c r="E63" s="22">
        <f t="shared" si="3"/>
        <v>21.842109572091545</v>
      </c>
      <c r="F63" s="57"/>
      <c r="G63" s="65"/>
      <c r="H63" s="64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2.75">
      <c r="A64" s="28" t="s">
        <v>93</v>
      </c>
      <c r="B64" s="51">
        <v>108883</v>
      </c>
      <c r="C64" s="20">
        <v>0.037750660724823894</v>
      </c>
      <c r="D64" s="19">
        <f t="shared" si="2"/>
        <v>6.934796375150149</v>
      </c>
      <c r="E64" s="22">
        <f t="shared" si="3"/>
        <v>1386.9592750300299</v>
      </c>
      <c r="F64" s="57"/>
      <c r="G64" s="65"/>
      <c r="H64" s="64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2.75">
      <c r="A65" s="28" t="s">
        <v>43</v>
      </c>
      <c r="B65" s="51">
        <v>79016</v>
      </c>
      <c r="C65" s="20">
        <v>0.0015109391790905722</v>
      </c>
      <c r="D65" s="19">
        <f t="shared" si="2"/>
        <v>0.2775595271989381</v>
      </c>
      <c r="E65" s="22">
        <f t="shared" si="3"/>
        <v>55.511905439787625</v>
      </c>
      <c r="F65" s="57"/>
      <c r="G65" s="65"/>
      <c r="H65" s="64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2.75">
      <c r="A66" s="28" t="s">
        <v>44</v>
      </c>
      <c r="B66" s="51">
        <v>75014</v>
      </c>
      <c r="C66" s="20">
        <v>0.0012326015088785745</v>
      </c>
      <c r="D66" s="19">
        <f t="shared" si="2"/>
        <v>0.22642889718099413</v>
      </c>
      <c r="E66" s="22">
        <f t="shared" si="3"/>
        <v>45.28577943619883</v>
      </c>
      <c r="F66" s="57"/>
      <c r="G66" s="65"/>
      <c r="H66" s="64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2.75">
      <c r="A67" s="28" t="s">
        <v>45</v>
      </c>
      <c r="B67" s="51">
        <v>75354</v>
      </c>
      <c r="C67" s="20">
        <v>0.00021541568950208726</v>
      </c>
      <c r="D67" s="19">
        <f t="shared" si="2"/>
        <v>0.039571862161533425</v>
      </c>
      <c r="E67" s="22">
        <f t="shared" si="3"/>
        <v>7.914372432306686</v>
      </c>
      <c r="F67" s="57"/>
      <c r="G67" s="65"/>
      <c r="H67" s="64"/>
      <c r="I67" s="57"/>
      <c r="J67" s="57"/>
      <c r="K67" s="57"/>
      <c r="L67" s="57"/>
      <c r="M67" s="57"/>
      <c r="N67" s="57"/>
      <c r="O67" s="57"/>
      <c r="P67" s="57"/>
      <c r="Q67" s="57"/>
    </row>
    <row r="68" spans="1:17" ht="13.5" thickBot="1">
      <c r="A68" s="35" t="s">
        <v>46</v>
      </c>
      <c r="B68" s="55">
        <v>1330207</v>
      </c>
      <c r="C68" s="47">
        <v>0.01360965813310638</v>
      </c>
      <c r="D68" s="21">
        <f t="shared" si="2"/>
        <v>2.500094199051642</v>
      </c>
      <c r="E68" s="23">
        <f t="shared" si="3"/>
        <v>500.0188398103284</v>
      </c>
      <c r="F68" s="57"/>
      <c r="G68" s="65"/>
      <c r="H68" s="64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2.75">
      <c r="A69" s="66"/>
      <c r="B69" s="67"/>
      <c r="C69" s="62"/>
      <c r="D69" s="62"/>
      <c r="E69" s="62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ht="12.75">
      <c r="A70" s="7" t="s">
        <v>8</v>
      </c>
      <c r="B70" s="8"/>
      <c r="C70" s="9"/>
      <c r="D70" s="9"/>
      <c r="E70" s="9"/>
      <c r="F70" s="9"/>
      <c r="G70" s="9"/>
      <c r="H70" s="10"/>
      <c r="I70" s="10"/>
      <c r="J70" s="10"/>
      <c r="K70" s="11"/>
      <c r="L70" s="57"/>
      <c r="M70" s="57"/>
      <c r="N70" s="57"/>
      <c r="O70" s="57"/>
      <c r="P70" s="57"/>
      <c r="Q70" s="57"/>
    </row>
    <row r="71" spans="1:17" ht="31.5" customHeight="1">
      <c r="A71" s="101" t="s">
        <v>102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3"/>
      <c r="L71" s="57"/>
      <c r="M71" s="57"/>
      <c r="N71" s="57"/>
      <c r="O71" s="57"/>
      <c r="P71" s="57"/>
      <c r="Q71" s="57"/>
    </row>
    <row r="72" spans="1:17" ht="12.75">
      <c r="A72" s="104" t="s">
        <v>106</v>
      </c>
      <c r="B72" s="105"/>
      <c r="C72" s="105"/>
      <c r="D72" s="105"/>
      <c r="E72" s="105"/>
      <c r="F72" s="105"/>
      <c r="G72" s="105"/>
      <c r="H72" s="105"/>
      <c r="I72" s="106"/>
      <c r="J72" s="57"/>
      <c r="K72" s="57"/>
      <c r="L72" s="57"/>
      <c r="M72" s="57"/>
      <c r="N72" s="57"/>
      <c r="O72" s="57"/>
      <c r="P72" s="57"/>
      <c r="Q72" s="57"/>
    </row>
    <row r="73" spans="1:17" ht="12.75">
      <c r="A73" s="57"/>
      <c r="B73" s="6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ht="12.75">
      <c r="A74" s="57"/>
      <c r="B74" s="6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12.75">
      <c r="A75" s="57"/>
      <c r="B75" s="6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</sheetData>
  <sheetProtection/>
  <mergeCells count="13">
    <mergeCell ref="E3:F3"/>
    <mergeCell ref="A71:K71"/>
    <mergeCell ref="A72:I72"/>
    <mergeCell ref="B1:G1"/>
    <mergeCell ref="A11:A13"/>
    <mergeCell ref="B11:B13"/>
    <mergeCell ref="C11:C13"/>
    <mergeCell ref="D11:D13"/>
    <mergeCell ref="E11:E13"/>
    <mergeCell ref="D8:G10"/>
    <mergeCell ref="D7:G7"/>
    <mergeCell ref="B2:G2"/>
    <mergeCell ref="B3:C3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44.28125" style="0" customWidth="1"/>
    <col min="2" max="2" width="12.7109375" style="3" customWidth="1"/>
    <col min="3" max="5" width="12.7109375" style="0" customWidth="1"/>
    <col min="6" max="7" width="11.7109375" style="0" customWidth="1"/>
    <col min="9" max="9" width="10.140625" style="0" customWidth="1"/>
    <col min="12" max="12" width="8.8515625" style="0" customWidth="1"/>
  </cols>
  <sheetData>
    <row r="1" spans="1:17" ht="18.75" thickBot="1">
      <c r="A1" s="18" t="s">
        <v>9</v>
      </c>
      <c r="B1" s="69" t="s">
        <v>19</v>
      </c>
      <c r="C1" s="70"/>
      <c r="D1" s="70"/>
      <c r="E1" s="70"/>
      <c r="F1" s="70"/>
      <c r="G1" s="71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29.25" customHeight="1" thickBot="1">
      <c r="A2" s="17" t="s">
        <v>6</v>
      </c>
      <c r="B2" s="107" t="s">
        <v>107</v>
      </c>
      <c r="C2" s="108"/>
      <c r="D2" s="108"/>
      <c r="E2" s="108"/>
      <c r="F2" s="108"/>
      <c r="G2" s="109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3.5" thickBot="1">
      <c r="A3" s="4" t="s">
        <v>10</v>
      </c>
      <c r="B3" s="98" t="s">
        <v>16</v>
      </c>
      <c r="C3" s="99"/>
      <c r="D3" s="5" t="s">
        <v>7</v>
      </c>
      <c r="E3" s="100">
        <v>42639</v>
      </c>
      <c r="F3" s="100"/>
      <c r="G3" s="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1" t="s">
        <v>0</v>
      </c>
      <c r="B4" s="12"/>
      <c r="C4" s="12"/>
      <c r="D4" s="12"/>
      <c r="E4" s="57"/>
      <c r="F4" s="58"/>
      <c r="G4" s="59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1" t="s">
        <v>1</v>
      </c>
      <c r="B5" s="12"/>
      <c r="C5" s="12"/>
      <c r="D5" s="12"/>
      <c r="E5" s="57"/>
      <c r="F5" s="58"/>
      <c r="G5" s="59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3.5" thickBot="1">
      <c r="A6" s="2" t="s">
        <v>2</v>
      </c>
      <c r="B6" s="13"/>
      <c r="C6" s="13"/>
      <c r="D6" s="13"/>
      <c r="E6" s="60"/>
      <c r="F6" s="60"/>
      <c r="G6" s="61"/>
      <c r="H6" s="58"/>
      <c r="I6" s="57"/>
      <c r="J6" s="57"/>
      <c r="K6" s="57"/>
      <c r="L6" s="57"/>
      <c r="M6" s="57"/>
      <c r="N6" s="57"/>
      <c r="O6" s="57"/>
      <c r="P6" s="57"/>
      <c r="Q6" s="57"/>
    </row>
    <row r="7" spans="1:17" ht="19.5" thickBot="1" thickTop="1">
      <c r="A7" s="14" t="s">
        <v>11</v>
      </c>
      <c r="B7" s="48" t="s">
        <v>97</v>
      </c>
      <c r="C7" s="48" t="s">
        <v>98</v>
      </c>
      <c r="D7" s="92" t="s">
        <v>12</v>
      </c>
      <c r="E7" s="93"/>
      <c r="F7" s="93"/>
      <c r="G7" s="94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3.5" customHeight="1" thickBot="1">
      <c r="A8" s="36" t="s">
        <v>99</v>
      </c>
      <c r="B8" s="24">
        <v>1</v>
      </c>
      <c r="C8" s="56">
        <v>200</v>
      </c>
      <c r="D8" s="83" t="s">
        <v>100</v>
      </c>
      <c r="E8" s="84"/>
      <c r="F8" s="84"/>
      <c r="G8" s="85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2.75">
      <c r="A9" s="58"/>
      <c r="B9" s="62"/>
      <c r="C9" s="63"/>
      <c r="D9" s="86"/>
      <c r="E9" s="87"/>
      <c r="F9" s="87"/>
      <c r="G9" s="88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2" customHeight="1" thickBot="1">
      <c r="A10" s="58"/>
      <c r="B10" s="62"/>
      <c r="C10" s="63"/>
      <c r="D10" s="89"/>
      <c r="E10" s="90"/>
      <c r="F10" s="90"/>
      <c r="G10" s="91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3.5" customHeight="1">
      <c r="A11" s="72" t="s">
        <v>18</v>
      </c>
      <c r="B11" s="72" t="s">
        <v>3</v>
      </c>
      <c r="C11" s="76" t="s">
        <v>104</v>
      </c>
      <c r="D11" s="72" t="s">
        <v>4</v>
      </c>
      <c r="E11" s="81" t="s">
        <v>5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3.5" customHeight="1">
      <c r="A12" s="73"/>
      <c r="B12" s="74"/>
      <c r="C12" s="77"/>
      <c r="D12" s="79"/>
      <c r="E12" s="82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3.5" customHeight="1">
      <c r="A13" s="73"/>
      <c r="B13" s="75"/>
      <c r="C13" s="78"/>
      <c r="D13" s="80"/>
      <c r="E13" s="82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5" customHeight="1">
      <c r="A14" s="25" t="s">
        <v>20</v>
      </c>
      <c r="B14" s="49">
        <v>75343</v>
      </c>
      <c r="C14" s="46">
        <v>0.52528683792</v>
      </c>
      <c r="D14" s="19">
        <f aca="true" t="shared" si="0" ref="D14:D68">$B$8*C14</f>
        <v>0.52528683792</v>
      </c>
      <c r="E14" s="44">
        <f aca="true" t="shared" si="1" ref="E14:E68">$C$8*C14</f>
        <v>105.05736758399999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>
      <c r="A15" s="27" t="s">
        <v>69</v>
      </c>
      <c r="B15" s="49">
        <v>79005</v>
      </c>
      <c r="C15" s="46">
        <v>0.053782691240000007</v>
      </c>
      <c r="D15" s="19">
        <f t="shared" si="0"/>
        <v>0.053782691240000007</v>
      </c>
      <c r="E15" s="45">
        <f t="shared" si="1"/>
        <v>10.756538248000002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5" customHeight="1">
      <c r="A16" s="27" t="s">
        <v>21</v>
      </c>
      <c r="B16" s="49">
        <v>79345</v>
      </c>
      <c r="C16" s="46">
        <v>0.229142022075</v>
      </c>
      <c r="D16" s="19">
        <f t="shared" si="0"/>
        <v>0.229142022075</v>
      </c>
      <c r="E16" s="45">
        <f t="shared" si="1"/>
        <v>45.828404415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" customHeight="1">
      <c r="A17" s="37" t="s">
        <v>72</v>
      </c>
      <c r="B17" s="50">
        <v>540590</v>
      </c>
      <c r="C17" s="46">
        <v>2.8199244972</v>
      </c>
      <c r="D17" s="19">
        <f t="shared" si="0"/>
        <v>2.8199244972</v>
      </c>
      <c r="E17" s="45">
        <f t="shared" si="1"/>
        <v>563.98489944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5" customHeight="1">
      <c r="A18" s="37" t="s">
        <v>70</v>
      </c>
      <c r="B18" s="50">
        <v>120821</v>
      </c>
      <c r="C18" s="46">
        <v>0.00255116286715</v>
      </c>
      <c r="D18" s="19">
        <f t="shared" si="0"/>
        <v>0.00255116286715</v>
      </c>
      <c r="E18" s="45">
        <f t="shared" si="1"/>
        <v>0.51023257343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5" customHeight="1">
      <c r="A19" s="37" t="s">
        <v>71</v>
      </c>
      <c r="B19" s="50">
        <v>95636</v>
      </c>
      <c r="C19" s="46">
        <v>0.42016368751000005</v>
      </c>
      <c r="D19" s="19">
        <f t="shared" si="0"/>
        <v>0.42016368751000005</v>
      </c>
      <c r="E19" s="45">
        <f t="shared" si="1"/>
        <v>84.032737502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5" customHeight="1">
      <c r="A20" s="28" t="s">
        <v>73</v>
      </c>
      <c r="B20" s="51">
        <v>106990</v>
      </c>
      <c r="C20" s="46">
        <v>0.022911561198000006</v>
      </c>
      <c r="D20" s="19">
        <f t="shared" si="0"/>
        <v>0.022911561198000006</v>
      </c>
      <c r="E20" s="45">
        <f t="shared" si="1"/>
        <v>4.582312239600001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5" customHeight="1">
      <c r="A21" s="28" t="s">
        <v>74</v>
      </c>
      <c r="B21" s="51">
        <v>123911</v>
      </c>
      <c r="C21" s="46">
        <v>0.0018638430792300002</v>
      </c>
      <c r="D21" s="19">
        <f t="shared" si="0"/>
        <v>0.0018638430792300002</v>
      </c>
      <c r="E21" s="45">
        <f t="shared" si="1"/>
        <v>0.372768615846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5" customHeight="1">
      <c r="A22" s="39" t="s">
        <v>75</v>
      </c>
      <c r="B22" s="52">
        <v>540841</v>
      </c>
      <c r="C22" s="46">
        <v>0.178969144274</v>
      </c>
      <c r="D22" s="19">
        <f t="shared" si="0"/>
        <v>0.178969144274</v>
      </c>
      <c r="E22" s="45">
        <f t="shared" si="1"/>
        <v>35.793828854800005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5" customHeight="1">
      <c r="A23" s="28" t="s">
        <v>76</v>
      </c>
      <c r="B23" s="51">
        <v>75070</v>
      </c>
      <c r="C23" s="46">
        <v>0.008699944599</v>
      </c>
      <c r="D23" s="19">
        <f t="shared" si="0"/>
        <v>0.008699944599</v>
      </c>
      <c r="E23" s="45">
        <f t="shared" si="1"/>
        <v>1.7399889198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5" customHeight="1">
      <c r="A24" s="39" t="s">
        <v>77</v>
      </c>
      <c r="B24" s="52">
        <v>75058</v>
      </c>
      <c r="C24" s="46">
        <v>0.05823949046000001</v>
      </c>
      <c r="D24" s="19">
        <f t="shared" si="0"/>
        <v>0.05823949046000001</v>
      </c>
      <c r="E24" s="45">
        <f t="shared" si="1"/>
        <v>11.647898092000002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" customHeight="1">
      <c r="A25" s="43" t="s">
        <v>78</v>
      </c>
      <c r="B25" s="53">
        <v>71432</v>
      </c>
      <c r="C25" s="46">
        <v>0.4783518888</v>
      </c>
      <c r="D25" s="19">
        <f t="shared" si="0"/>
        <v>0.4783518888</v>
      </c>
      <c r="E25" s="45">
        <f t="shared" si="1"/>
        <v>95.67037776000001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5" customHeight="1">
      <c r="A26" s="43" t="s">
        <v>79</v>
      </c>
      <c r="B26" s="53">
        <v>100447</v>
      </c>
      <c r="C26" s="46">
        <v>0.005846194766600001</v>
      </c>
      <c r="D26" s="19">
        <f t="shared" si="0"/>
        <v>0.005846194766600001</v>
      </c>
      <c r="E26" s="45">
        <f t="shared" si="1"/>
        <v>1.1692389533200003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" customHeight="1">
      <c r="A27" s="30" t="s">
        <v>22</v>
      </c>
      <c r="B27" s="52">
        <v>75274</v>
      </c>
      <c r="C27" s="46">
        <v>0.0036704351965800006</v>
      </c>
      <c r="D27" s="19">
        <f t="shared" si="0"/>
        <v>0.0036704351965800006</v>
      </c>
      <c r="E27" s="45">
        <f t="shared" si="1"/>
        <v>0.7340870393160002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customHeight="1">
      <c r="A28" s="30" t="s">
        <v>94</v>
      </c>
      <c r="B28" s="52">
        <v>75252</v>
      </c>
      <c r="C28" s="46">
        <v>0.0079966501484</v>
      </c>
      <c r="D28" s="19">
        <f t="shared" si="0"/>
        <v>0.0079966501484</v>
      </c>
      <c r="E28" s="45">
        <f t="shared" si="1"/>
        <v>1.59933002968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5" customHeight="1">
      <c r="A29" s="28" t="s">
        <v>23</v>
      </c>
      <c r="B29" s="51">
        <v>75150</v>
      </c>
      <c r="C29" s="46">
        <v>0.028560106386</v>
      </c>
      <c r="D29" s="19">
        <f t="shared" si="0"/>
        <v>0.028560106386</v>
      </c>
      <c r="E29" s="45">
        <f t="shared" si="1"/>
        <v>5.7120212772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5" customHeight="1">
      <c r="A30" s="28" t="s">
        <v>81</v>
      </c>
      <c r="B30" s="51">
        <v>630080</v>
      </c>
      <c r="C30" s="46">
        <v>1.7439440548</v>
      </c>
      <c r="D30" s="19">
        <f t="shared" si="0"/>
        <v>1.7439440548</v>
      </c>
      <c r="E30" s="45">
        <f t="shared" si="1"/>
        <v>348.78881096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5" customHeight="1">
      <c r="A31" s="28" t="s">
        <v>24</v>
      </c>
      <c r="B31" s="51">
        <v>56235</v>
      </c>
      <c r="C31" s="46">
        <v>0.0031321699021199995</v>
      </c>
      <c r="D31" s="19">
        <f t="shared" si="0"/>
        <v>0.0031321699021199995</v>
      </c>
      <c r="E31" s="45">
        <f t="shared" si="1"/>
        <v>0.6264339804239999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" customHeight="1">
      <c r="A32" s="30" t="s">
        <v>25</v>
      </c>
      <c r="B32" s="52">
        <v>463581</v>
      </c>
      <c r="C32" s="46">
        <v>0.018703348592</v>
      </c>
      <c r="D32" s="19">
        <f t="shared" si="0"/>
        <v>0.018703348592</v>
      </c>
      <c r="E32" s="45">
        <f t="shared" si="1"/>
        <v>3.7406697184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" customHeight="1">
      <c r="A33" s="30" t="s">
        <v>68</v>
      </c>
      <c r="B33" s="52">
        <v>76131</v>
      </c>
      <c r="C33" s="46">
        <v>0.032129128348799996</v>
      </c>
      <c r="D33" s="19">
        <f t="shared" si="0"/>
        <v>0.032129128348799996</v>
      </c>
      <c r="E33" s="45">
        <f t="shared" si="1"/>
        <v>6.425825669759999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5" customHeight="1">
      <c r="A34" s="31" t="s">
        <v>26</v>
      </c>
      <c r="B34" s="54">
        <v>108907</v>
      </c>
      <c r="C34" s="46">
        <v>0.139014166368</v>
      </c>
      <c r="D34" s="19">
        <f t="shared" si="0"/>
        <v>0.139014166368</v>
      </c>
      <c r="E34" s="45">
        <f t="shared" si="1"/>
        <v>27.802833273599997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15" customHeight="1">
      <c r="A35" s="37" t="s">
        <v>83</v>
      </c>
      <c r="B35" s="52">
        <v>124481</v>
      </c>
      <c r="C35" s="46">
        <v>0.0080251679476</v>
      </c>
      <c r="D35" s="19">
        <f t="shared" si="0"/>
        <v>0.0080251679476</v>
      </c>
      <c r="E35" s="45">
        <f t="shared" si="1"/>
        <v>1.60503358952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" customHeight="1">
      <c r="A36" s="37" t="s">
        <v>27</v>
      </c>
      <c r="B36" s="52">
        <v>75456</v>
      </c>
      <c r="C36" s="46">
        <v>0.17563381720400004</v>
      </c>
      <c r="D36" s="19">
        <f t="shared" si="0"/>
        <v>0.17563381720400004</v>
      </c>
      <c r="E36" s="45">
        <f t="shared" si="1"/>
        <v>35.126763440800005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" customHeight="1">
      <c r="A37" s="31" t="s">
        <v>88</v>
      </c>
      <c r="B37" s="54">
        <v>98828</v>
      </c>
      <c r="C37" s="46">
        <v>0.13187619389</v>
      </c>
      <c r="D37" s="19">
        <f t="shared" si="0"/>
        <v>0.13187619389</v>
      </c>
      <c r="E37" s="45">
        <f t="shared" si="1"/>
        <v>26.375238778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" customHeight="1">
      <c r="A38" s="37" t="s">
        <v>82</v>
      </c>
      <c r="B38" s="52">
        <v>110827</v>
      </c>
      <c r="C38" s="46">
        <v>0.21689858271999998</v>
      </c>
      <c r="D38" s="19">
        <f t="shared" si="0"/>
        <v>0.21689858271999998</v>
      </c>
      <c r="E38" s="45">
        <f t="shared" si="1"/>
        <v>43.379716544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5" customHeight="1">
      <c r="A39" s="31" t="s">
        <v>85</v>
      </c>
      <c r="B39" s="54">
        <v>75718</v>
      </c>
      <c r="C39" s="46">
        <v>0.36406073546</v>
      </c>
      <c r="D39" s="19">
        <f t="shared" si="0"/>
        <v>0.36406073546</v>
      </c>
      <c r="E39" s="45">
        <f t="shared" si="1"/>
        <v>72.812147092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2.75">
      <c r="A40" s="28" t="s">
        <v>28</v>
      </c>
      <c r="B40" s="51">
        <v>100414</v>
      </c>
      <c r="C40" s="20">
        <v>1.3166097432588</v>
      </c>
      <c r="D40" s="19">
        <f t="shared" si="0"/>
        <v>1.3166097432588</v>
      </c>
      <c r="E40" s="45">
        <f t="shared" si="1"/>
        <v>263.32194865176</v>
      </c>
      <c r="F40" s="57"/>
      <c r="G40" s="65"/>
      <c r="H40" s="64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2.75">
      <c r="A41" s="28" t="s">
        <v>29</v>
      </c>
      <c r="B41" s="51">
        <v>75003</v>
      </c>
      <c r="C41" s="20">
        <v>0.6502101596500001</v>
      </c>
      <c r="D41" s="19">
        <f t="shared" si="0"/>
        <v>0.6502101596500001</v>
      </c>
      <c r="E41" s="22">
        <f t="shared" si="1"/>
        <v>130.04203193</v>
      </c>
      <c r="F41" s="57"/>
      <c r="G41" s="65"/>
      <c r="H41" s="64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2.75">
      <c r="A42" s="28" t="s">
        <v>30</v>
      </c>
      <c r="B42" s="51">
        <v>106934</v>
      </c>
      <c r="C42" s="20">
        <v>0.0023011843008</v>
      </c>
      <c r="D42" s="19">
        <f t="shared" si="0"/>
        <v>0.0023011843008</v>
      </c>
      <c r="E42" s="22">
        <f t="shared" si="1"/>
        <v>0.46023686016</v>
      </c>
      <c r="F42" s="57"/>
      <c r="G42" s="65"/>
      <c r="H42" s="64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2.75">
      <c r="A43" s="27" t="s">
        <v>31</v>
      </c>
      <c r="B43" s="49">
        <v>107062</v>
      </c>
      <c r="C43" s="20">
        <v>0.040150080888</v>
      </c>
      <c r="D43" s="19">
        <f t="shared" si="0"/>
        <v>0.040150080888</v>
      </c>
      <c r="E43" s="22">
        <f t="shared" si="1"/>
        <v>8.0300161776</v>
      </c>
      <c r="F43" s="57"/>
      <c r="G43" s="65"/>
      <c r="H43" s="64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2.75">
      <c r="A44" s="27" t="s">
        <v>86</v>
      </c>
      <c r="B44" s="49">
        <v>50000</v>
      </c>
      <c r="C44" s="20">
        <v>0.0008965423467</v>
      </c>
      <c r="D44" s="19">
        <f t="shared" si="0"/>
        <v>0.0008965423467</v>
      </c>
      <c r="E44" s="22">
        <f t="shared" si="1"/>
        <v>0.17930846934</v>
      </c>
      <c r="F44" s="57"/>
      <c r="G44" s="65"/>
      <c r="H44" s="64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2.75">
      <c r="A45" s="37" t="s">
        <v>67</v>
      </c>
      <c r="B45" s="50">
        <v>87683</v>
      </c>
      <c r="C45" s="20">
        <v>0.00232218070908</v>
      </c>
      <c r="D45" s="19">
        <f t="shared" si="0"/>
        <v>0.00232218070908</v>
      </c>
      <c r="E45" s="22">
        <f t="shared" si="1"/>
        <v>0.464436141816</v>
      </c>
      <c r="F45" s="57"/>
      <c r="G45" s="65"/>
      <c r="H45" s="64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2.75">
      <c r="A46" s="28" t="s">
        <v>32</v>
      </c>
      <c r="B46" s="51">
        <v>110543</v>
      </c>
      <c r="C46" s="20">
        <v>0.6817070686000001</v>
      </c>
      <c r="D46" s="19">
        <f t="shared" si="0"/>
        <v>0.6817070686000001</v>
      </c>
      <c r="E46" s="22">
        <f t="shared" si="1"/>
        <v>136.34141372000002</v>
      </c>
      <c r="F46" s="57"/>
      <c r="G46" s="65"/>
      <c r="H46" s="64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2.75">
      <c r="A47" s="34" t="s">
        <v>33</v>
      </c>
      <c r="B47" s="54">
        <v>7783064</v>
      </c>
      <c r="C47" s="20">
        <v>2.782781952</v>
      </c>
      <c r="D47" s="19">
        <f t="shared" si="0"/>
        <v>2.782781952</v>
      </c>
      <c r="E47" s="22">
        <f t="shared" si="1"/>
        <v>556.5563904</v>
      </c>
      <c r="F47" s="57"/>
      <c r="G47" s="65"/>
      <c r="H47" s="64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2.75">
      <c r="A48" s="39" t="s">
        <v>87</v>
      </c>
      <c r="B48" s="52">
        <v>78795</v>
      </c>
      <c r="C48" s="20">
        <v>0.0028680597660000005</v>
      </c>
      <c r="D48" s="19">
        <f t="shared" si="0"/>
        <v>0.0028680597660000005</v>
      </c>
      <c r="E48" s="22">
        <f t="shared" si="1"/>
        <v>0.5736119532000001</v>
      </c>
      <c r="F48" s="57"/>
      <c r="G48" s="65"/>
      <c r="H48" s="64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.75">
      <c r="A49" s="34" t="s">
        <v>34</v>
      </c>
      <c r="B49" s="54">
        <v>67630</v>
      </c>
      <c r="C49" s="20">
        <v>0.2760888366</v>
      </c>
      <c r="D49" s="19">
        <f t="shared" si="0"/>
        <v>0.2760888366</v>
      </c>
      <c r="E49" s="22">
        <f t="shared" si="1"/>
        <v>55.21776732</v>
      </c>
      <c r="F49" s="57"/>
      <c r="G49" s="65"/>
      <c r="H49" s="64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2.75">
      <c r="A50" s="34" t="s">
        <v>35</v>
      </c>
      <c r="B50" s="54">
        <v>7439976</v>
      </c>
      <c r="C50" s="20">
        <v>6.2445151366E-05</v>
      </c>
      <c r="D50" s="19">
        <f t="shared" si="0"/>
        <v>6.2445151366E-05</v>
      </c>
      <c r="E50" s="22">
        <f t="shared" si="1"/>
        <v>0.0124890302732</v>
      </c>
      <c r="F50" s="57"/>
      <c r="G50" s="65"/>
      <c r="H50" s="64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.75">
      <c r="A51" s="34" t="s">
        <v>80</v>
      </c>
      <c r="B51" s="54">
        <v>74839</v>
      </c>
      <c r="C51" s="20">
        <v>0.005087426358</v>
      </c>
      <c r="D51" s="19">
        <f t="shared" si="0"/>
        <v>0.005087426358</v>
      </c>
      <c r="E51" s="22">
        <f t="shared" si="1"/>
        <v>1.0174852716</v>
      </c>
      <c r="F51" s="57"/>
      <c r="G51" s="65"/>
      <c r="H51" s="64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2.75">
      <c r="A52" s="30" t="s">
        <v>36</v>
      </c>
      <c r="B52" s="52">
        <v>74873</v>
      </c>
      <c r="C52" s="20">
        <v>0.031435821252</v>
      </c>
      <c r="D52" s="19">
        <f t="shared" si="0"/>
        <v>0.031435821252</v>
      </c>
      <c r="E52" s="22">
        <f t="shared" si="1"/>
        <v>6.2871642504</v>
      </c>
      <c r="F52" s="57"/>
      <c r="G52" s="65"/>
      <c r="H52" s="64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.75">
      <c r="A53" s="30" t="s">
        <v>84</v>
      </c>
      <c r="B53" s="52">
        <v>74953</v>
      </c>
      <c r="C53" s="20">
        <v>0.00037039558588000004</v>
      </c>
      <c r="D53" s="19">
        <f t="shared" si="0"/>
        <v>0.00037039558588000004</v>
      </c>
      <c r="E53" s="22">
        <f t="shared" si="1"/>
        <v>0.074079117176</v>
      </c>
      <c r="F53" s="57"/>
      <c r="G53" s="65"/>
      <c r="H53" s="64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2.75">
      <c r="A54" s="34" t="s">
        <v>37</v>
      </c>
      <c r="B54" s="54">
        <v>75092</v>
      </c>
      <c r="C54" s="20">
        <v>1.3328026681500003</v>
      </c>
      <c r="D54" s="19">
        <f t="shared" si="0"/>
        <v>1.3328026681500003</v>
      </c>
      <c r="E54" s="22">
        <f t="shared" si="1"/>
        <v>266.56053363000007</v>
      </c>
      <c r="F54" s="57"/>
      <c r="G54" s="65"/>
      <c r="H54" s="64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2.75">
      <c r="A55" s="34" t="s">
        <v>38</v>
      </c>
      <c r="B55" s="54">
        <v>71556</v>
      </c>
      <c r="C55" s="20">
        <v>0.082722618171</v>
      </c>
      <c r="D55" s="19">
        <f t="shared" si="0"/>
        <v>0.082722618171</v>
      </c>
      <c r="E55" s="22">
        <f t="shared" si="1"/>
        <v>16.5445236342</v>
      </c>
      <c r="F55" s="57"/>
      <c r="G55" s="65"/>
      <c r="H55" s="64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2.75">
      <c r="A56" s="34" t="s">
        <v>39</v>
      </c>
      <c r="B56" s="54">
        <v>78933</v>
      </c>
      <c r="C56" s="20">
        <v>0.73785237887</v>
      </c>
      <c r="D56" s="19">
        <f t="shared" si="0"/>
        <v>0.73785237887</v>
      </c>
      <c r="E56" s="22">
        <f t="shared" si="1"/>
        <v>147.570475774</v>
      </c>
      <c r="F56" s="57"/>
      <c r="G56" s="65"/>
      <c r="H56" s="64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12.75">
      <c r="A57" s="34" t="s">
        <v>40</v>
      </c>
      <c r="B57" s="54">
        <v>108101</v>
      </c>
      <c r="C57" s="20">
        <v>0.225675614176</v>
      </c>
      <c r="D57" s="19">
        <f t="shared" si="0"/>
        <v>0.225675614176</v>
      </c>
      <c r="E57" s="22">
        <f t="shared" si="1"/>
        <v>45.1351228352</v>
      </c>
      <c r="F57" s="57"/>
      <c r="G57" s="65"/>
      <c r="H57" s="64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12.75">
      <c r="A58" s="34" t="s">
        <v>89</v>
      </c>
      <c r="B58" s="54">
        <v>1634044</v>
      </c>
      <c r="C58" s="20">
        <v>0.026542017890000002</v>
      </c>
      <c r="D58" s="19">
        <f t="shared" si="0"/>
        <v>0.026542017890000002</v>
      </c>
      <c r="E58" s="22">
        <f t="shared" si="1"/>
        <v>5.308403578</v>
      </c>
      <c r="F58" s="57"/>
      <c r="G58" s="65"/>
      <c r="H58" s="64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2.75">
      <c r="A59" s="34" t="s">
        <v>90</v>
      </c>
      <c r="B59" s="54">
        <v>91203</v>
      </c>
      <c r="C59" s="20">
        <v>0.034994498623</v>
      </c>
      <c r="D59" s="19">
        <f t="shared" si="0"/>
        <v>0.034994498623</v>
      </c>
      <c r="E59" s="22">
        <f t="shared" si="1"/>
        <v>6.998899724599999</v>
      </c>
      <c r="F59" s="57"/>
      <c r="G59" s="65"/>
      <c r="H59" s="64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12.75">
      <c r="A60" s="28" t="s">
        <v>41</v>
      </c>
      <c r="B60" s="51">
        <v>106467</v>
      </c>
      <c r="C60" s="20">
        <v>0.35259390599999996</v>
      </c>
      <c r="D60" s="19">
        <f t="shared" si="0"/>
        <v>0.35259390599999996</v>
      </c>
      <c r="E60" s="22">
        <f t="shared" si="1"/>
        <v>70.51878119999999</v>
      </c>
      <c r="F60" s="57"/>
      <c r="G60" s="65"/>
      <c r="H60" s="64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2.75">
      <c r="A61" s="28" t="s">
        <v>42</v>
      </c>
      <c r="B61" s="51">
        <v>127184</v>
      </c>
      <c r="C61" s="20">
        <v>0.859011994134</v>
      </c>
      <c r="D61" s="19">
        <f t="shared" si="0"/>
        <v>0.859011994134</v>
      </c>
      <c r="E61" s="22">
        <f t="shared" si="1"/>
        <v>171.8023988268</v>
      </c>
      <c r="F61" s="57"/>
      <c r="G61" s="65"/>
      <c r="H61" s="64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2.75">
      <c r="A62" s="28" t="s">
        <v>91</v>
      </c>
      <c r="B62" s="51">
        <v>115071</v>
      </c>
      <c r="C62" s="20">
        <v>0.35648677951999996</v>
      </c>
      <c r="D62" s="19">
        <f t="shared" si="0"/>
        <v>0.35648677951999996</v>
      </c>
      <c r="E62" s="22">
        <f t="shared" si="1"/>
        <v>71.297355904</v>
      </c>
      <c r="F62" s="57"/>
      <c r="G62" s="65"/>
      <c r="H62" s="64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2.75">
      <c r="A63" s="28" t="s">
        <v>92</v>
      </c>
      <c r="B63" s="51">
        <v>100425</v>
      </c>
      <c r="C63" s="20">
        <v>0.109227177105</v>
      </c>
      <c r="D63" s="19">
        <f t="shared" si="0"/>
        <v>0.109227177105</v>
      </c>
      <c r="E63" s="22">
        <f t="shared" si="1"/>
        <v>21.845435421</v>
      </c>
      <c r="F63" s="57"/>
      <c r="G63" s="65"/>
      <c r="H63" s="64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2.75">
      <c r="A64" s="28" t="s">
        <v>93</v>
      </c>
      <c r="B64" s="51">
        <v>108883</v>
      </c>
      <c r="C64" s="20">
        <v>6.9358523210000005</v>
      </c>
      <c r="D64" s="19">
        <f t="shared" si="0"/>
        <v>6.9358523210000005</v>
      </c>
      <c r="E64" s="22">
        <f t="shared" si="1"/>
        <v>1387.1704642000002</v>
      </c>
      <c r="F64" s="57"/>
      <c r="G64" s="65"/>
      <c r="H64" s="64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2.75">
      <c r="A65" s="28" t="s">
        <v>43</v>
      </c>
      <c r="B65" s="51">
        <v>79016</v>
      </c>
      <c r="C65" s="20">
        <v>0.277601790564</v>
      </c>
      <c r="D65" s="19">
        <f t="shared" si="0"/>
        <v>0.277601790564</v>
      </c>
      <c r="E65" s="22">
        <f t="shared" si="1"/>
        <v>55.5203581128</v>
      </c>
      <c r="F65" s="57"/>
      <c r="G65" s="65"/>
      <c r="H65" s="64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2.75">
      <c r="A66" s="28" t="s">
        <v>44</v>
      </c>
      <c r="B66" s="51">
        <v>75014</v>
      </c>
      <c r="C66" s="20">
        <v>0.226463375</v>
      </c>
      <c r="D66" s="19">
        <f t="shared" si="0"/>
        <v>0.226463375</v>
      </c>
      <c r="E66" s="22">
        <f t="shared" si="1"/>
        <v>45.292674999999996</v>
      </c>
      <c r="F66" s="57"/>
      <c r="G66" s="65"/>
      <c r="H66" s="64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2.75">
      <c r="A67" s="28" t="s">
        <v>45</v>
      </c>
      <c r="B67" s="51">
        <v>75354</v>
      </c>
      <c r="C67" s="20">
        <v>0.03957788768</v>
      </c>
      <c r="D67" s="19">
        <f t="shared" si="0"/>
        <v>0.03957788768</v>
      </c>
      <c r="E67" s="22">
        <f t="shared" si="1"/>
        <v>7.915577536</v>
      </c>
      <c r="F67" s="57"/>
      <c r="G67" s="65"/>
      <c r="H67" s="64"/>
      <c r="I67" s="57"/>
      <c r="J67" s="57"/>
      <c r="K67" s="57"/>
      <c r="L67" s="57"/>
      <c r="M67" s="57"/>
      <c r="N67" s="57"/>
      <c r="O67" s="57"/>
      <c r="P67" s="57"/>
      <c r="Q67" s="57"/>
    </row>
    <row r="68" spans="1:17" ht="13.5" thickBot="1">
      <c r="A68" s="35" t="s">
        <v>46</v>
      </c>
      <c r="B68" s="55">
        <v>1330207</v>
      </c>
      <c r="C68" s="47">
        <v>2.5004748827734002</v>
      </c>
      <c r="D68" s="21">
        <f t="shared" si="0"/>
        <v>2.5004748827734002</v>
      </c>
      <c r="E68" s="23">
        <f t="shared" si="1"/>
        <v>500.09497655468004</v>
      </c>
      <c r="F68" s="57"/>
      <c r="G68" s="65"/>
      <c r="H68" s="64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2.75">
      <c r="A69" s="66"/>
      <c r="B69" s="67"/>
      <c r="C69" s="62"/>
      <c r="D69" s="62"/>
      <c r="E69" s="62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ht="12.75">
      <c r="A70" s="7" t="s">
        <v>8</v>
      </c>
      <c r="B70" s="8"/>
      <c r="C70" s="9"/>
      <c r="D70" s="9"/>
      <c r="E70" s="9"/>
      <c r="F70" s="9"/>
      <c r="G70" s="9"/>
      <c r="H70" s="10"/>
      <c r="I70" s="10"/>
      <c r="J70" s="10"/>
      <c r="K70" s="11"/>
      <c r="L70" s="57"/>
      <c r="M70" s="57"/>
      <c r="N70" s="57"/>
      <c r="O70" s="57"/>
      <c r="P70" s="57"/>
      <c r="Q70" s="57"/>
    </row>
    <row r="71" spans="1:17" ht="27.75" customHeight="1">
      <c r="A71" s="101" t="s">
        <v>102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3"/>
      <c r="L71" s="57"/>
      <c r="M71" s="57"/>
      <c r="N71" s="57"/>
      <c r="O71" s="57"/>
      <c r="P71" s="57"/>
      <c r="Q71" s="57"/>
    </row>
    <row r="72" spans="1:17" ht="12.75">
      <c r="A72" s="104" t="s">
        <v>108</v>
      </c>
      <c r="B72" s="105"/>
      <c r="C72" s="105"/>
      <c r="D72" s="105"/>
      <c r="E72" s="105"/>
      <c r="F72" s="105"/>
      <c r="G72" s="105"/>
      <c r="H72" s="105"/>
      <c r="I72" s="106"/>
      <c r="J72" s="57"/>
      <c r="K72" s="57"/>
      <c r="L72" s="57"/>
      <c r="M72" s="57"/>
      <c r="N72" s="57"/>
      <c r="O72" s="57"/>
      <c r="P72" s="57"/>
      <c r="Q72" s="57"/>
    </row>
    <row r="73" spans="1:17" ht="12.75">
      <c r="A73" s="57"/>
      <c r="B73" s="6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1:17" ht="12.75">
      <c r="A74" s="57"/>
      <c r="B74" s="6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12.75">
      <c r="A75" s="57"/>
      <c r="B75" s="6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</sheetData>
  <sheetProtection/>
  <mergeCells count="13">
    <mergeCell ref="A72:I72"/>
    <mergeCell ref="A11:A13"/>
    <mergeCell ref="B11:B13"/>
    <mergeCell ref="C11:C13"/>
    <mergeCell ref="D11:D13"/>
    <mergeCell ref="E11:E13"/>
    <mergeCell ref="A71:K71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130" zoomScaleNormal="130" zoomScalePageLayoutView="0" workbookViewId="0" topLeftCell="A1">
      <selection activeCell="F20" sqref="F20"/>
    </sheetView>
  </sheetViews>
  <sheetFormatPr defaultColWidth="9.140625" defaultRowHeight="12.75"/>
  <cols>
    <col min="1" max="1" width="44.28125" style="115" customWidth="1"/>
    <col min="2" max="2" width="12.7109375" style="196" customWidth="1"/>
    <col min="3" max="5" width="12.7109375" style="115" customWidth="1"/>
    <col min="6" max="7" width="11.7109375" style="115" customWidth="1"/>
    <col min="8" max="8" width="9.140625" style="115" customWidth="1"/>
    <col min="9" max="9" width="10.140625" style="115" customWidth="1"/>
    <col min="10" max="11" width="9.140625" style="115" customWidth="1"/>
    <col min="12" max="12" width="8.8515625" style="115" customWidth="1"/>
    <col min="13" max="16384" width="9.140625" style="115" customWidth="1"/>
  </cols>
  <sheetData>
    <row r="1" spans="1:17" ht="21.75" thickBot="1">
      <c r="A1" s="110" t="s">
        <v>9</v>
      </c>
      <c r="B1" s="111" t="s">
        <v>47</v>
      </c>
      <c r="C1" s="112"/>
      <c r="D1" s="112"/>
      <c r="E1" s="112"/>
      <c r="F1" s="112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9.25" customHeight="1" thickBot="1">
      <c r="A2" s="116" t="s">
        <v>6</v>
      </c>
      <c r="B2" s="117" t="s">
        <v>109</v>
      </c>
      <c r="C2" s="118"/>
      <c r="D2" s="118"/>
      <c r="E2" s="118"/>
      <c r="F2" s="118"/>
      <c r="G2" s="119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3.5" thickBot="1">
      <c r="A3" s="120" t="s">
        <v>10</v>
      </c>
      <c r="B3" s="121" t="s">
        <v>16</v>
      </c>
      <c r="C3" s="122"/>
      <c r="D3" s="123" t="s">
        <v>7</v>
      </c>
      <c r="E3" s="124">
        <v>45078</v>
      </c>
      <c r="F3" s="124"/>
      <c r="G3" s="125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2.75">
      <c r="A4" s="126" t="s">
        <v>0</v>
      </c>
      <c r="B4" s="127"/>
      <c r="C4" s="127"/>
      <c r="D4" s="127"/>
      <c r="E4" s="114"/>
      <c r="F4" s="128"/>
      <c r="G4" s="129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2.75">
      <c r="A5" s="126" t="s">
        <v>1</v>
      </c>
      <c r="B5" s="127"/>
      <c r="C5" s="127"/>
      <c r="D5" s="127"/>
      <c r="E5" s="114"/>
      <c r="F5" s="128"/>
      <c r="G5" s="129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3.5" thickBot="1">
      <c r="A6" s="130" t="s">
        <v>2</v>
      </c>
      <c r="B6" s="131"/>
      <c r="C6" s="131"/>
      <c r="D6" s="131"/>
      <c r="E6" s="132"/>
      <c r="F6" s="132"/>
      <c r="G6" s="133"/>
      <c r="H6" s="128"/>
      <c r="I6" s="114"/>
      <c r="J6" s="114"/>
      <c r="K6" s="114"/>
      <c r="L6" s="114"/>
      <c r="M6" s="114"/>
      <c r="N6" s="114"/>
      <c r="O6" s="114"/>
      <c r="P6" s="114"/>
      <c r="Q6" s="114"/>
    </row>
    <row r="7" spans="1:17" ht="19.5" thickBot="1" thickTop="1">
      <c r="A7" s="134" t="s">
        <v>11</v>
      </c>
      <c r="B7" s="135" t="s">
        <v>14</v>
      </c>
      <c r="C7" s="135" t="s">
        <v>15</v>
      </c>
      <c r="D7" s="136" t="s">
        <v>12</v>
      </c>
      <c r="E7" s="137"/>
      <c r="F7" s="137"/>
      <c r="G7" s="138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13.5" customHeight="1" thickBot="1">
      <c r="A8" s="139" t="s">
        <v>48</v>
      </c>
      <c r="B8" s="140">
        <v>0.1</v>
      </c>
      <c r="C8" s="141">
        <v>10</v>
      </c>
      <c r="D8" s="142" t="s">
        <v>103</v>
      </c>
      <c r="E8" s="143"/>
      <c r="F8" s="143"/>
      <c r="G8" s="14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12.75">
      <c r="A9" s="128"/>
      <c r="B9" s="145"/>
      <c r="C9" s="146"/>
      <c r="D9" s="147"/>
      <c r="E9" s="148"/>
      <c r="F9" s="148"/>
      <c r="G9" s="149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12" customHeight="1" thickBot="1">
      <c r="A10" s="128"/>
      <c r="B10" s="145"/>
      <c r="C10" s="146"/>
      <c r="D10" s="150"/>
      <c r="E10" s="151"/>
      <c r="F10" s="151"/>
      <c r="G10" s="152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ht="13.5" customHeight="1">
      <c r="A11" s="153" t="s">
        <v>18</v>
      </c>
      <c r="B11" s="153" t="s">
        <v>3</v>
      </c>
      <c r="C11" s="154" t="s">
        <v>49</v>
      </c>
      <c r="D11" s="153" t="s">
        <v>4</v>
      </c>
      <c r="E11" s="155" t="s">
        <v>5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3.5" customHeight="1">
      <c r="A12" s="156"/>
      <c r="B12" s="157"/>
      <c r="C12" s="158"/>
      <c r="D12" s="159"/>
      <c r="E12" s="160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ht="13.5" customHeight="1" thickBot="1">
      <c r="A13" s="161"/>
      <c r="B13" s="162"/>
      <c r="C13" s="163"/>
      <c r="D13" s="164"/>
      <c r="E13" s="165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ht="12.75">
      <c r="A14" s="166" t="s">
        <v>110</v>
      </c>
      <c r="B14" s="38">
        <v>7429905</v>
      </c>
      <c r="C14" s="167">
        <v>0.094913</v>
      </c>
      <c r="D14" s="168">
        <f aca="true" t="shared" si="0" ref="D14:D33">$B$8*C14</f>
        <v>0.009491300000000001</v>
      </c>
      <c r="E14" s="169">
        <f aca="true" t="shared" si="1" ref="E14:E33">$C$8*C14</f>
        <v>0.94913</v>
      </c>
      <c r="F14" s="170"/>
      <c r="G14" s="171"/>
      <c r="H14" s="172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7" ht="12.75">
      <c r="A15" s="27" t="s">
        <v>50</v>
      </c>
      <c r="B15" s="26">
        <v>7664417</v>
      </c>
      <c r="C15" s="167">
        <v>0.000158</v>
      </c>
      <c r="D15" s="168">
        <f t="shared" si="0"/>
        <v>1.58E-05</v>
      </c>
      <c r="E15" s="169">
        <f t="shared" si="1"/>
        <v>0.0015799999999999998</v>
      </c>
      <c r="F15" s="114"/>
      <c r="G15" s="171"/>
      <c r="H15" s="172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ht="12.75">
      <c r="A16" s="166" t="s">
        <v>51</v>
      </c>
      <c r="B16" s="38">
        <v>7440360</v>
      </c>
      <c r="C16" s="167">
        <v>1.9E-05</v>
      </c>
      <c r="D16" s="168">
        <f t="shared" si="0"/>
        <v>1.9000000000000002E-06</v>
      </c>
      <c r="E16" s="169">
        <f t="shared" si="1"/>
        <v>0.00019</v>
      </c>
      <c r="F16" s="114"/>
      <c r="G16" s="171"/>
      <c r="H16" s="172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ht="12.75">
      <c r="A17" s="27" t="s">
        <v>52</v>
      </c>
      <c r="B17" s="26">
        <v>7440382</v>
      </c>
      <c r="C17" s="167">
        <v>2.4E-05</v>
      </c>
      <c r="D17" s="168">
        <f t="shared" si="0"/>
        <v>2.4000000000000003E-06</v>
      </c>
      <c r="E17" s="169">
        <f t="shared" si="1"/>
        <v>0.00024</v>
      </c>
      <c r="F17" s="114"/>
      <c r="G17" s="171"/>
      <c r="H17" s="172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2.75">
      <c r="A18" s="166" t="s">
        <v>111</v>
      </c>
      <c r="B18" s="173">
        <v>7440393</v>
      </c>
      <c r="C18" s="167">
        <v>0.000952</v>
      </c>
      <c r="D18" s="168">
        <f t="shared" si="0"/>
        <v>9.520000000000001E-05</v>
      </c>
      <c r="E18" s="169">
        <f t="shared" si="1"/>
        <v>0.00952</v>
      </c>
      <c r="F18" s="114"/>
      <c r="G18" s="171"/>
      <c r="H18" s="172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17" ht="12.75">
      <c r="A19" s="39" t="s">
        <v>53</v>
      </c>
      <c r="B19" s="40">
        <v>7726956</v>
      </c>
      <c r="C19" s="167">
        <v>3.5E-05</v>
      </c>
      <c r="D19" s="168">
        <f t="shared" si="0"/>
        <v>3.5E-06</v>
      </c>
      <c r="E19" s="169">
        <f t="shared" si="1"/>
        <v>0.00034999999999999994</v>
      </c>
      <c r="F19" s="114"/>
      <c r="G19" s="171"/>
      <c r="H19" s="172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2.75">
      <c r="A20" s="34" t="s">
        <v>54</v>
      </c>
      <c r="B20" s="32">
        <v>7440439</v>
      </c>
      <c r="C20" s="167">
        <v>3.9E-05</v>
      </c>
      <c r="D20" s="168">
        <f t="shared" si="0"/>
        <v>3.9E-06</v>
      </c>
      <c r="E20" s="169">
        <f t="shared" si="1"/>
        <v>0.00039</v>
      </c>
      <c r="F20" s="114"/>
      <c r="G20" s="171"/>
      <c r="H20" s="172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2.75">
      <c r="A21" s="28" t="s">
        <v>55</v>
      </c>
      <c r="B21" s="29">
        <v>7782505</v>
      </c>
      <c r="C21" s="167">
        <v>0.00425</v>
      </c>
      <c r="D21" s="168">
        <f t="shared" si="0"/>
        <v>0.00042500000000000003</v>
      </c>
      <c r="E21" s="169">
        <f t="shared" si="1"/>
        <v>0.0425</v>
      </c>
      <c r="F21" s="114"/>
      <c r="G21" s="171"/>
      <c r="H21" s="172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2.75">
      <c r="A22" s="39" t="s">
        <v>56</v>
      </c>
      <c r="B22" s="174">
        <v>7440473</v>
      </c>
      <c r="C22" s="167">
        <v>0.000262</v>
      </c>
      <c r="D22" s="168">
        <f t="shared" si="0"/>
        <v>2.6200000000000003E-05</v>
      </c>
      <c r="E22" s="169">
        <f t="shared" si="1"/>
        <v>0.0026200000000000004</v>
      </c>
      <c r="F22" s="114"/>
      <c r="G22" s="171"/>
      <c r="H22" s="172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2.75">
      <c r="A23" s="34" t="s">
        <v>57</v>
      </c>
      <c r="B23" s="32">
        <v>7440508</v>
      </c>
      <c r="C23" s="167">
        <v>0.000138</v>
      </c>
      <c r="D23" s="168">
        <f t="shared" si="0"/>
        <v>1.38E-05</v>
      </c>
      <c r="E23" s="169">
        <f t="shared" si="1"/>
        <v>0.00138</v>
      </c>
      <c r="F23" s="114"/>
      <c r="G23" s="171"/>
      <c r="H23" s="172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2.75">
      <c r="A24" s="31" t="s">
        <v>96</v>
      </c>
      <c r="B24" s="29">
        <v>18540299</v>
      </c>
      <c r="C24" s="175">
        <f>C22*0.05</f>
        <v>1.3100000000000002E-05</v>
      </c>
      <c r="D24" s="168">
        <f t="shared" si="0"/>
        <v>1.3100000000000002E-06</v>
      </c>
      <c r="E24" s="169">
        <f t="shared" si="1"/>
        <v>0.000131</v>
      </c>
      <c r="F24" s="114"/>
      <c r="G24" s="171"/>
      <c r="H24" s="172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2.75">
      <c r="A25" s="31" t="s">
        <v>58</v>
      </c>
      <c r="B25" s="32">
        <v>7439921</v>
      </c>
      <c r="C25" s="167">
        <v>0.000701</v>
      </c>
      <c r="D25" s="168">
        <f t="shared" si="0"/>
        <v>7.010000000000001E-05</v>
      </c>
      <c r="E25" s="169">
        <f t="shared" si="1"/>
        <v>0.007010000000000001</v>
      </c>
      <c r="F25" s="114"/>
      <c r="G25" s="171"/>
      <c r="H25" s="172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2.75">
      <c r="A26" s="31" t="s">
        <v>59</v>
      </c>
      <c r="B26" s="32">
        <v>7439965</v>
      </c>
      <c r="C26" s="167">
        <v>0.00115</v>
      </c>
      <c r="D26" s="168">
        <f t="shared" si="0"/>
        <v>0.000115</v>
      </c>
      <c r="E26" s="169">
        <f t="shared" si="1"/>
        <v>0.0115</v>
      </c>
      <c r="F26" s="114"/>
      <c r="G26" s="171"/>
      <c r="H26" s="172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2.75">
      <c r="A27" s="31" t="s">
        <v>35</v>
      </c>
      <c r="B27" s="176">
        <v>7439976</v>
      </c>
      <c r="C27" s="167">
        <v>2E-05</v>
      </c>
      <c r="D27" s="168">
        <f t="shared" si="0"/>
        <v>2.0000000000000003E-06</v>
      </c>
      <c r="E27" s="169">
        <f t="shared" si="1"/>
        <v>0.0002</v>
      </c>
      <c r="F27" s="114"/>
      <c r="G27" s="171"/>
      <c r="H27" s="172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2.75">
      <c r="A28" s="28" t="s">
        <v>61</v>
      </c>
      <c r="B28" s="29">
        <v>7440020</v>
      </c>
      <c r="C28" s="167">
        <v>7.6E-05</v>
      </c>
      <c r="D28" s="168">
        <f t="shared" si="0"/>
        <v>7.600000000000001E-06</v>
      </c>
      <c r="E28" s="169">
        <f t="shared" si="1"/>
        <v>0.00076</v>
      </c>
      <c r="F28" s="114"/>
      <c r="G28" s="171"/>
      <c r="H28" s="172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2.75">
      <c r="A29" s="37" t="s">
        <v>60</v>
      </c>
      <c r="B29" s="40">
        <v>7723140</v>
      </c>
      <c r="C29" s="167">
        <v>0.001979</v>
      </c>
      <c r="D29" s="168">
        <f t="shared" si="0"/>
        <v>0.00019789999999999999</v>
      </c>
      <c r="E29" s="169">
        <f t="shared" si="1"/>
        <v>0.01979</v>
      </c>
      <c r="F29" s="114"/>
      <c r="G29" s="171"/>
      <c r="H29" s="172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ht="12.75">
      <c r="A30" s="28" t="s">
        <v>62</v>
      </c>
      <c r="B30" s="29">
        <v>7782492</v>
      </c>
      <c r="C30" s="167">
        <v>3E-06</v>
      </c>
      <c r="D30" s="168">
        <f t="shared" si="0"/>
        <v>3.0000000000000004E-07</v>
      </c>
      <c r="E30" s="169">
        <f t="shared" si="1"/>
        <v>3E-05</v>
      </c>
      <c r="F30" s="114"/>
      <c r="G30" s="171"/>
      <c r="H30" s="172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ht="12.75">
      <c r="A31" s="28" t="s">
        <v>63</v>
      </c>
      <c r="B31" s="29">
        <v>9960</v>
      </c>
      <c r="C31" s="167">
        <v>0.005895</v>
      </c>
      <c r="D31" s="168">
        <f t="shared" si="0"/>
        <v>0.0005895000000000001</v>
      </c>
      <c r="E31" s="169">
        <f t="shared" si="1"/>
        <v>0.05895</v>
      </c>
      <c r="F31" s="114"/>
      <c r="G31" s="171"/>
      <c r="H31" s="172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ht="12.75">
      <c r="A32" s="27" t="s">
        <v>64</v>
      </c>
      <c r="B32" s="33">
        <v>7440622</v>
      </c>
      <c r="C32" s="167">
        <v>0.000331</v>
      </c>
      <c r="D32" s="168">
        <f t="shared" si="0"/>
        <v>3.3100000000000005E-05</v>
      </c>
      <c r="E32" s="169">
        <f t="shared" si="1"/>
        <v>0.0033100000000000004</v>
      </c>
      <c r="F32" s="114"/>
      <c r="G32" s="171"/>
      <c r="H32" s="172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2.75">
      <c r="A33" s="41" t="s">
        <v>65</v>
      </c>
      <c r="B33" s="42">
        <v>7440666</v>
      </c>
      <c r="C33" s="177">
        <v>0.000664</v>
      </c>
      <c r="D33" s="178">
        <f t="shared" si="0"/>
        <v>6.64E-05</v>
      </c>
      <c r="E33" s="179">
        <f t="shared" si="1"/>
        <v>0.00664</v>
      </c>
      <c r="F33" s="114"/>
      <c r="G33" s="171"/>
      <c r="H33" s="172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7" ht="12.75">
      <c r="A34" s="180"/>
      <c r="B34" s="181"/>
      <c r="C34" s="145"/>
      <c r="D34" s="145"/>
      <c r="E34" s="145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12.75">
      <c r="A35" s="25" t="s">
        <v>8</v>
      </c>
      <c r="B35" s="182"/>
      <c r="C35" s="183"/>
      <c r="D35" s="183"/>
      <c r="E35" s="183"/>
      <c r="F35" s="183"/>
      <c r="G35" s="183"/>
      <c r="H35" s="184"/>
      <c r="I35" s="184"/>
      <c r="J35" s="184"/>
      <c r="K35" s="185"/>
      <c r="L35" s="114"/>
      <c r="M35" s="114"/>
      <c r="N35" s="114"/>
      <c r="O35" s="114"/>
      <c r="P35" s="114"/>
      <c r="Q35" s="114"/>
    </row>
    <row r="36" spans="1:17" ht="24" customHeight="1">
      <c r="A36" s="186" t="s">
        <v>101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8"/>
      <c r="L36" s="114"/>
      <c r="M36" s="114"/>
      <c r="N36" s="114"/>
      <c r="O36" s="114"/>
      <c r="P36" s="114"/>
      <c r="Q36" s="114"/>
    </row>
    <row r="37" spans="1:17" ht="12.75">
      <c r="A37" s="189" t="s">
        <v>108</v>
      </c>
      <c r="B37" s="190"/>
      <c r="C37" s="190"/>
      <c r="D37" s="190"/>
      <c r="E37" s="190"/>
      <c r="F37" s="190"/>
      <c r="G37" s="190"/>
      <c r="H37" s="190"/>
      <c r="I37" s="191"/>
      <c r="J37" s="114"/>
      <c r="K37" s="114"/>
      <c r="L37" s="114"/>
      <c r="M37" s="114"/>
      <c r="N37" s="114"/>
      <c r="O37" s="114"/>
      <c r="P37" s="114"/>
      <c r="Q37" s="114"/>
    </row>
    <row r="38" spans="1:17" ht="12.75">
      <c r="A38" s="192" t="s">
        <v>95</v>
      </c>
      <c r="B38" s="193"/>
      <c r="C38" s="193"/>
      <c r="D38" s="193"/>
      <c r="E38" s="193"/>
      <c r="F38" s="193"/>
      <c r="G38" s="193"/>
      <c r="H38" s="193"/>
      <c r="I38" s="193"/>
      <c r="J38" s="194"/>
      <c r="K38" s="114"/>
      <c r="L38" s="114"/>
      <c r="M38" s="114"/>
      <c r="N38" s="114"/>
      <c r="O38" s="114"/>
      <c r="P38" s="114"/>
      <c r="Q38" s="114"/>
    </row>
    <row r="39" spans="1:17" ht="12.75">
      <c r="A39" s="114"/>
      <c r="B39" s="195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2.75">
      <c r="A40" s="114"/>
      <c r="B40" s="195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12.75">
      <c r="A41" s="114"/>
      <c r="B41" s="195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</sheetData>
  <sheetProtection/>
  <mergeCells count="14">
    <mergeCell ref="A37:I37"/>
    <mergeCell ref="A38:J38"/>
    <mergeCell ref="A11:A13"/>
    <mergeCell ref="B11:B13"/>
    <mergeCell ref="C11:C13"/>
    <mergeCell ref="D11:D13"/>
    <mergeCell ref="E11:E13"/>
    <mergeCell ref="A36:K36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2010-07-06T18:30:28Z</cp:lastPrinted>
  <dcterms:created xsi:type="dcterms:W3CDTF">2009-10-30T20:24:14Z</dcterms:created>
  <dcterms:modified xsi:type="dcterms:W3CDTF">2023-06-01T23:26:13Z</dcterms:modified>
  <cp:category/>
  <cp:version/>
  <cp:contentType/>
  <cp:contentStatus/>
</cp:coreProperties>
</file>