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5446" windowWidth="13170" windowHeight="8970" activeTab="0"/>
  </bookViews>
  <sheets>
    <sheet name="LG ICE" sheetId="1" r:id="rId1"/>
  </sheets>
  <definedNames>
    <definedName name="_xlnm.Print_Area" localSheetId="0">'LG ICE'!$A$1:$K$26</definedName>
  </definedNames>
  <calcPr fullCalcOnLoad="1"/>
</workbook>
</file>

<file path=xl/sharedStrings.xml><?xml version="1.0" encoding="utf-8"?>
<sst xmlns="http://schemas.openxmlformats.org/spreadsheetml/2006/main" count="45" uniqueCount="44">
  <si>
    <t>Facility:</t>
  </si>
  <si>
    <t>ID#:</t>
  </si>
  <si>
    <t>Project #:</t>
  </si>
  <si>
    <t>CAS#</t>
  </si>
  <si>
    <t>LB/HR</t>
  </si>
  <si>
    <t>LB/YR</t>
  </si>
  <si>
    <t>Applicability</t>
  </si>
  <si>
    <t>Last Update</t>
  </si>
  <si>
    <t>Matthew Cegielski</t>
  </si>
  <si>
    <t>References:</t>
  </si>
  <si>
    <t>Name</t>
  </si>
  <si>
    <t>Author or updater</t>
  </si>
  <si>
    <t>Inputs</t>
  </si>
  <si>
    <t xml:space="preserve">Formula </t>
  </si>
  <si>
    <t>Chloroform</t>
  </si>
  <si>
    <t>Vinyl Chloride</t>
  </si>
  <si>
    <t>Benzene</t>
  </si>
  <si>
    <t>Carbon tetrachloride</t>
  </si>
  <si>
    <t>Toluene</t>
  </si>
  <si>
    <t>Xylene</t>
  </si>
  <si>
    <t>VOC Control %</t>
  </si>
  <si>
    <t>VOC Control y or n</t>
  </si>
  <si>
    <t>Perchloroethylene</t>
  </si>
  <si>
    <t>Trichloroethylene</t>
  </si>
  <si>
    <t>Landfill Gas-Fired Internal Combustion Engine</t>
  </si>
  <si>
    <t>Higher Heating Value MMBtu/MMscf</t>
  </si>
  <si>
    <t xml:space="preserve">Methyl chloroform </t>
  </si>
  <si>
    <t>Bhp</t>
  </si>
  <si>
    <t>LFG Bhp Fuel Use Convertor</t>
  </si>
  <si>
    <t>Substances</t>
  </si>
  <si>
    <t>MMscf/hr</t>
  </si>
  <si>
    <t>Landfill Gas usage rate</t>
  </si>
  <si>
    <t>MMscf /yr</t>
  </si>
  <si>
    <t xml:space="preserve"> MMscf /hr</t>
  </si>
  <si>
    <t>Methyl Chloroform is listed as 1,1,1 Trichloroethane in the reference</t>
  </si>
  <si>
    <r>
      <t>*Use 2.5425E3 to convert HP to Btu/hr</t>
    </r>
    <r>
      <rPr>
        <sz val="10"/>
        <rFont val="Arial"/>
        <family val="0"/>
      </rPr>
      <t>,the HHV of LFG is 400 MMBtu/MMscf, Thermal Efficiency of an engine is 0.35.       MMscf/hr = Bhp* ((2542.5/(400*0.35) /1E</t>
    </r>
    <r>
      <rPr>
        <vertAlign val="superscript"/>
        <sz val="10"/>
        <rFont val="Arial"/>
        <family val="2"/>
      </rPr>
      <t>6</t>
    </r>
    <r>
      <rPr>
        <sz val="10"/>
        <rFont val="Arial"/>
        <family val="0"/>
      </rPr>
      <t xml:space="preserve">) </t>
    </r>
  </si>
  <si>
    <t>* The emission factors are from the Landfill gas section of the table, "Attachment 2 Summary of HAP Emissions Data for Internal Combustion Engines"  in the 2002 Alpha-Gamma Technologies Memo for Reciprocating Internal Combustion Engine (RICE) EPA database.</t>
  </si>
  <si>
    <t>Emission Factor               lbs/ MMBtu</t>
  </si>
  <si>
    <t>Emission Factor              lbs/ MMscf</t>
  </si>
  <si>
    <t>Y</t>
  </si>
  <si>
    <t>N</t>
  </si>
  <si>
    <t>Supply the necessary rate in MMscf. Use the average Landfill gas heating value (HHV) of 400, unless provided.  Emissions are calculated by the multiplication of Fuel Rates and Emission Factors. Choose Y from the dropdown if VOC control is present and enter the VOC control in whole numbers (e.g. 70 for 70%).</t>
  </si>
  <si>
    <t>HHV</t>
  </si>
  <si>
    <t>Use this spreadsheet for Landfill Gas-Fired Internal Combustion Engine. Entries required in yellow areas, output in gray areas.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</si>
</sst>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
  </numFmts>
  <fonts count="44">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b/>
      <sz val="9"/>
      <name val="Arial"/>
      <family val="2"/>
    </font>
    <font>
      <b/>
      <sz val="12"/>
      <name val="Arial"/>
      <family val="2"/>
    </font>
    <font>
      <sz val="20"/>
      <name val="Arial"/>
      <family val="2"/>
    </font>
    <font>
      <vertAlign val="super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rgb="FF0070C0"/>
        <bgColor indexed="64"/>
      </patternFill>
    </fill>
    <fill>
      <patternFill patternType="solid">
        <fgColor indexed="1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double"/>
      <bottom style="medium"/>
    </border>
    <border>
      <left style="medium"/>
      <right style="medium"/>
      <top style="medium"/>
      <bottom style="medium"/>
    </border>
    <border>
      <left>
        <color indexed="63"/>
      </left>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4">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0" fillId="0" borderId="13" xfId="0" applyBorder="1" applyAlignment="1">
      <alignment/>
    </xf>
    <xf numFmtId="0" fontId="0" fillId="0" borderId="14" xfId="0" applyBorder="1" applyAlignment="1">
      <alignment/>
    </xf>
    <xf numFmtId="0" fontId="3" fillId="0" borderId="0" xfId="0" applyFont="1" applyBorder="1" applyAlignment="1">
      <alignment horizontal="center" wrapText="1"/>
    </xf>
    <xf numFmtId="0" fontId="3" fillId="0" borderId="11" xfId="0" applyFont="1" applyBorder="1" applyAlignment="1">
      <alignment wrapText="1"/>
    </xf>
    <xf numFmtId="0" fontId="3" fillId="0" borderId="15" xfId="0" applyFont="1" applyBorder="1" applyAlignment="1">
      <alignment wrapText="1"/>
    </xf>
    <xf numFmtId="0" fontId="3" fillId="0" borderId="16" xfId="0" applyFont="1" applyBorder="1" applyAlignment="1">
      <alignment horizontal="center" wrapText="1"/>
    </xf>
    <xf numFmtId="0" fontId="0" fillId="0" borderId="0" xfId="0" applyAlignment="1">
      <alignment horizontal="center"/>
    </xf>
    <xf numFmtId="0" fontId="4" fillId="0" borderId="17" xfId="0" applyFont="1" applyBorder="1" applyAlignment="1">
      <alignment/>
    </xf>
    <xf numFmtId="0" fontId="4" fillId="0" borderId="18" xfId="0" applyFont="1" applyBorder="1" applyAlignment="1">
      <alignment/>
    </xf>
    <xf numFmtId="0" fontId="0" fillId="0" borderId="19" xfId="0" applyBorder="1" applyAlignment="1">
      <alignment/>
    </xf>
    <xf numFmtId="0" fontId="3" fillId="0" borderId="20" xfId="0" applyFont="1" applyBorder="1" applyAlignment="1">
      <alignment wrapText="1"/>
    </xf>
    <xf numFmtId="0" fontId="3" fillId="0" borderId="21" xfId="0" applyFont="1" applyBorder="1" applyAlignment="1">
      <alignment horizontal="center" wrapText="1"/>
    </xf>
    <xf numFmtId="11" fontId="0" fillId="0" borderId="21" xfId="0" applyNumberFormat="1" applyBorder="1" applyAlignment="1">
      <alignment/>
    </xf>
    <xf numFmtId="0" fontId="0" fillId="0" borderId="21" xfId="0" applyBorder="1" applyAlignment="1">
      <alignment/>
    </xf>
    <xf numFmtId="0" fontId="0" fillId="0" borderId="22" xfId="0" applyBorder="1" applyAlignment="1">
      <alignment/>
    </xf>
    <xf numFmtId="0" fontId="0" fillId="33" borderId="0" xfId="0" applyFill="1" applyBorder="1" applyAlignment="1">
      <alignment/>
    </xf>
    <xf numFmtId="0" fontId="0" fillId="33" borderId="13" xfId="0" applyFill="1" applyBorder="1" applyAlignment="1">
      <alignment/>
    </xf>
    <xf numFmtId="0" fontId="3" fillId="0" borderId="23" xfId="0" applyFont="1" applyBorder="1" applyAlignment="1">
      <alignment/>
    </xf>
    <xf numFmtId="0" fontId="3" fillId="0" borderId="17" xfId="0" applyFont="1" applyBorder="1" applyAlignment="1">
      <alignment horizontal="center" vertical="center"/>
    </xf>
    <xf numFmtId="0" fontId="5" fillId="0" borderId="0" xfId="0" applyFont="1" applyAlignment="1">
      <alignment/>
    </xf>
    <xf numFmtId="0" fontId="0" fillId="33" borderId="24" xfId="0" applyNumberFormat="1" applyFill="1" applyBorder="1" applyAlignment="1">
      <alignment horizontal="center"/>
    </xf>
    <xf numFmtId="11" fontId="0" fillId="0" borderId="0" xfId="0" applyNumberFormat="1" applyBorder="1" applyAlignment="1">
      <alignment horizontal="center"/>
    </xf>
    <xf numFmtId="11" fontId="0" fillId="34" borderId="0" xfId="0" applyNumberFormat="1" applyFill="1" applyBorder="1" applyAlignment="1">
      <alignment horizontal="center"/>
    </xf>
    <xf numFmtId="11" fontId="0" fillId="0" borderId="0" xfId="0" applyNumberFormat="1" applyFont="1" applyFill="1" applyBorder="1" applyAlignment="1">
      <alignment horizontal="center"/>
    </xf>
    <xf numFmtId="11" fontId="0" fillId="34" borderId="16" xfId="0" applyNumberFormat="1" applyFill="1" applyBorder="1" applyAlignment="1">
      <alignment horizontal="center"/>
    </xf>
    <xf numFmtId="0" fontId="0" fillId="0" borderId="0" xfId="0" applyNumberFormat="1" applyFill="1" applyBorder="1" applyAlignment="1">
      <alignment horizontal="center"/>
    </xf>
    <xf numFmtId="0" fontId="0" fillId="0" borderId="24" xfId="0" applyFont="1" applyFill="1" applyBorder="1" applyAlignment="1">
      <alignment/>
    </xf>
    <xf numFmtId="11" fontId="0" fillId="34" borderId="10" xfId="0" applyNumberFormat="1" applyFill="1" applyBorder="1" applyAlignment="1">
      <alignment horizontal="center"/>
    </xf>
    <xf numFmtId="11" fontId="0" fillId="34" borderId="25" xfId="0" applyNumberFormat="1" applyFill="1" applyBorder="1" applyAlignment="1">
      <alignment horizontal="center"/>
    </xf>
    <xf numFmtId="11" fontId="0" fillId="34" borderId="10" xfId="0" applyNumberFormat="1" applyFill="1" applyBorder="1" applyAlignment="1">
      <alignment horizontal="center" wrapText="1"/>
    </xf>
    <xf numFmtId="11" fontId="0" fillId="0" borderId="0" xfId="0" applyNumberFormat="1" applyFont="1" applyBorder="1" applyAlignment="1">
      <alignment horizontal="center" wrapText="1"/>
    </xf>
    <xf numFmtId="11" fontId="0" fillId="34" borderId="0" xfId="0" applyNumberFormat="1" applyFont="1" applyFill="1" applyBorder="1" applyAlignment="1">
      <alignment horizontal="center" wrapText="1"/>
    </xf>
    <xf numFmtId="11" fontId="0" fillId="34" borderId="0" xfId="0" applyNumberFormat="1" applyFont="1" applyFill="1" applyBorder="1" applyAlignment="1">
      <alignment horizontal="center"/>
    </xf>
    <xf numFmtId="0" fontId="0" fillId="33" borderId="19" xfId="0" applyNumberFormat="1" applyFill="1" applyBorder="1" applyAlignment="1">
      <alignment horizontal="center"/>
    </xf>
    <xf numFmtId="11" fontId="0" fillId="0" borderId="16" xfId="0" applyNumberFormat="1" applyFont="1" applyFill="1" applyBorder="1" applyAlignment="1">
      <alignment horizontal="center"/>
    </xf>
    <xf numFmtId="0" fontId="0" fillId="0" borderId="24" xfId="0" applyFont="1" applyFill="1" applyBorder="1" applyAlignment="1">
      <alignment wrapText="1"/>
    </xf>
    <xf numFmtId="11" fontId="0" fillId="0" borderId="16" xfId="0" applyNumberFormat="1" applyFont="1" applyBorder="1" applyAlignment="1">
      <alignment horizontal="center" wrapText="1"/>
    </xf>
    <xf numFmtId="11" fontId="0" fillId="33" borderId="24" xfId="0" applyNumberFormat="1" applyFill="1" applyBorder="1" applyAlignment="1">
      <alignment horizontal="center"/>
    </xf>
    <xf numFmtId="11" fontId="0" fillId="0" borderId="10" xfId="0" applyNumberFormat="1" applyBorder="1" applyAlignment="1">
      <alignment/>
    </xf>
    <xf numFmtId="0" fontId="0" fillId="33" borderId="17" xfId="0" applyNumberFormat="1" applyFill="1" applyBorder="1" applyAlignment="1">
      <alignment horizontal="center"/>
    </xf>
    <xf numFmtId="0" fontId="0" fillId="0" borderId="24" xfId="0" applyFont="1" applyBorder="1" applyAlignment="1">
      <alignment horizontal="center"/>
    </xf>
    <xf numFmtId="0" fontId="0" fillId="0" borderId="24" xfId="0" applyFont="1" applyBorder="1" applyAlignment="1">
      <alignment/>
    </xf>
    <xf numFmtId="0" fontId="0" fillId="0" borderId="23" xfId="0" applyFont="1" applyBorder="1" applyAlignment="1">
      <alignment horizontal="center" wrapText="1"/>
    </xf>
    <xf numFmtId="172" fontId="0" fillId="33" borderId="26" xfId="0" applyNumberFormat="1" applyFill="1" applyBorder="1" applyAlignment="1">
      <alignment horizontal="center"/>
    </xf>
    <xf numFmtId="11" fontId="0" fillId="34" borderId="26" xfId="0" applyNumberFormat="1" applyFill="1" applyBorder="1" applyAlignment="1">
      <alignment horizontal="center"/>
    </xf>
    <xf numFmtId="0" fontId="0" fillId="0" borderId="0" xfId="0" applyFont="1" applyAlignment="1">
      <alignment horizontal="center" vertical="center"/>
    </xf>
    <xf numFmtId="0" fontId="0" fillId="0" borderId="24" xfId="0" applyFont="1" applyBorder="1" applyAlignment="1">
      <alignment horizontal="center" vertical="center"/>
    </xf>
    <xf numFmtId="0" fontId="0" fillId="35" borderId="24" xfId="0" applyFill="1" applyBorder="1" applyAlignment="1">
      <alignment horizontal="center" vertical="center"/>
    </xf>
    <xf numFmtId="0" fontId="0" fillId="36" borderId="0" xfId="0" applyFill="1" applyAlignment="1">
      <alignment/>
    </xf>
    <xf numFmtId="0" fontId="0" fillId="36" borderId="0" xfId="0" applyFill="1" applyBorder="1" applyAlignment="1">
      <alignment/>
    </xf>
    <xf numFmtId="0" fontId="3" fillId="36" borderId="0" xfId="0" applyFont="1" applyFill="1" applyBorder="1" applyAlignment="1">
      <alignment wrapText="1"/>
    </xf>
    <xf numFmtId="0" fontId="3" fillId="36" borderId="0" xfId="0" applyFont="1" applyFill="1" applyBorder="1" applyAlignment="1">
      <alignment horizontal="center" wrapText="1"/>
    </xf>
    <xf numFmtId="11" fontId="0" fillId="36" borderId="0" xfId="0" applyNumberFormat="1" applyFill="1" applyBorder="1" applyAlignment="1">
      <alignment/>
    </xf>
    <xf numFmtId="0" fontId="0" fillId="36" borderId="0" xfId="0" applyFill="1" applyAlignment="1">
      <alignment horizontal="center"/>
    </xf>
    <xf numFmtId="0" fontId="8" fillId="0" borderId="27" xfId="0" applyFont="1" applyBorder="1" applyAlignment="1">
      <alignment horizontal="center" wrapText="1"/>
    </xf>
    <xf numFmtId="0" fontId="0" fillId="0" borderId="28" xfId="0" applyBorder="1" applyAlignment="1">
      <alignment/>
    </xf>
    <xf numFmtId="0" fontId="0" fillId="0" borderId="29" xfId="0" applyBorder="1" applyAlignment="1">
      <alignment/>
    </xf>
    <xf numFmtId="0" fontId="0" fillId="0" borderId="15" xfId="0" applyBorder="1" applyAlignment="1">
      <alignment/>
    </xf>
    <xf numFmtId="0" fontId="0" fillId="0" borderId="16" xfId="0" applyBorder="1" applyAlignment="1">
      <alignment/>
    </xf>
    <xf numFmtId="0" fontId="0" fillId="0" borderId="25" xfId="0" applyBorder="1" applyAlignment="1">
      <alignment/>
    </xf>
    <xf numFmtId="0" fontId="0" fillId="0" borderId="30" xfId="0" applyFont="1" applyBorder="1" applyAlignment="1">
      <alignment vertical="center" wrapText="1"/>
    </xf>
    <xf numFmtId="0" fontId="0" fillId="0" borderId="31" xfId="0" applyFont="1" applyBorder="1" applyAlignment="1">
      <alignment vertical="center"/>
    </xf>
    <xf numFmtId="0" fontId="0" fillId="0" borderId="32" xfId="0" applyFont="1" applyBorder="1" applyAlignment="1">
      <alignment vertical="center"/>
    </xf>
    <xf numFmtId="0" fontId="7" fillId="0" borderId="16" xfId="0" applyFont="1" applyBorder="1" applyAlignment="1">
      <alignment horizontal="center"/>
    </xf>
    <xf numFmtId="0" fontId="7" fillId="0" borderId="16" xfId="0" applyFont="1" applyBorder="1" applyAlignment="1">
      <alignment/>
    </xf>
    <xf numFmtId="0" fontId="7" fillId="0" borderId="25" xfId="0" applyFont="1" applyBorder="1" applyAlignment="1">
      <alignment/>
    </xf>
    <xf numFmtId="0" fontId="3" fillId="0" borderId="33" xfId="0" applyFont="1" applyBorder="1" applyAlignment="1">
      <alignment horizontal="center" wrapText="1"/>
    </xf>
    <xf numFmtId="0" fontId="0" fillId="0" borderId="34" xfId="0" applyBorder="1" applyAlignment="1">
      <alignment wrapText="1"/>
    </xf>
    <xf numFmtId="0" fontId="0" fillId="0" borderId="35" xfId="0" applyBorder="1" applyAlignment="1">
      <alignment wrapText="1"/>
    </xf>
    <xf numFmtId="0" fontId="0" fillId="0" borderId="34" xfId="0" applyBorder="1" applyAlignment="1">
      <alignment horizontal="center" wrapText="1"/>
    </xf>
    <xf numFmtId="0" fontId="0" fillId="0" borderId="35" xfId="0" applyBorder="1" applyAlignment="1">
      <alignment horizontal="center" wrapText="1"/>
    </xf>
    <xf numFmtId="0" fontId="6" fillId="0" borderId="34" xfId="0" applyFont="1" applyBorder="1" applyAlignment="1">
      <alignment horizontal="center" wrapText="1"/>
    </xf>
    <xf numFmtId="0" fontId="6" fillId="0" borderId="35" xfId="0" applyFont="1" applyBorder="1" applyAlignment="1">
      <alignment horizontal="center" wrapText="1"/>
    </xf>
    <xf numFmtId="0" fontId="3" fillId="0" borderId="34" xfId="0" applyFont="1" applyBorder="1" applyAlignment="1">
      <alignment horizontal="center" wrapText="1"/>
    </xf>
    <xf numFmtId="0" fontId="3" fillId="0" borderId="35" xfId="0" applyFont="1" applyBorder="1" applyAlignment="1">
      <alignment horizontal="center" wrapText="1"/>
    </xf>
    <xf numFmtId="0" fontId="3" fillId="0" borderId="36" xfId="0" applyFont="1" applyFill="1" applyBorder="1" applyAlignment="1">
      <alignment horizontal="center" wrapText="1"/>
    </xf>
    <xf numFmtId="0" fontId="0" fillId="0" borderId="36" xfId="0" applyBorder="1" applyAlignment="1">
      <alignment horizontal="center" wrapText="1"/>
    </xf>
    <xf numFmtId="0" fontId="0" fillId="0" borderId="37" xfId="0" applyBorder="1" applyAlignment="1">
      <alignment horizontal="center" wrapText="1"/>
    </xf>
    <xf numFmtId="0" fontId="0" fillId="0" borderId="27" xfId="0" applyFont="1"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37" borderId="18" xfId="0" applyFill="1" applyBorder="1" applyAlignment="1">
      <alignment horizontal="center"/>
    </xf>
    <xf numFmtId="0" fontId="0" fillId="0" borderId="18" xfId="0" applyBorder="1" applyAlignment="1">
      <alignment/>
    </xf>
    <xf numFmtId="171" fontId="0" fillId="37" borderId="18" xfId="0" applyNumberFormat="1" applyFill="1" applyBorder="1" applyAlignment="1">
      <alignment horizontal="center"/>
    </xf>
    <xf numFmtId="0" fontId="6" fillId="0" borderId="33" xfId="0" applyFont="1" applyBorder="1" applyAlignment="1">
      <alignment horizontal="center" wrapText="1"/>
    </xf>
    <xf numFmtId="0" fontId="0" fillId="0" borderId="28" xfId="0" applyBorder="1" applyAlignment="1">
      <alignment horizontal="center" wrapText="1"/>
    </xf>
    <xf numFmtId="0" fontId="0" fillId="0" borderId="29" xfId="0" applyBorder="1" applyAlignment="1">
      <alignment horizontal="center" wrapText="1"/>
    </xf>
    <xf numFmtId="0" fontId="0" fillId="0" borderId="11" xfId="0"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25" xfId="0" applyBorder="1" applyAlignment="1">
      <alignment horizontal="center" wrapText="1"/>
    </xf>
    <xf numFmtId="0" fontId="5" fillId="0" borderId="38" xfId="0" applyFont="1" applyBorder="1" applyAlignment="1">
      <alignment horizontal="center" wrapText="1"/>
    </xf>
    <xf numFmtId="0" fontId="0" fillId="0" borderId="39" xfId="0" applyBorder="1" applyAlignment="1">
      <alignment horizontal="center"/>
    </xf>
    <xf numFmtId="0" fontId="0" fillId="0" borderId="40" xfId="0" applyBorder="1" applyAlignment="1">
      <alignment horizontal="center"/>
    </xf>
    <xf numFmtId="0" fontId="0" fillId="0" borderId="30" xfId="0" applyFont="1" applyFill="1" applyBorder="1" applyAlignment="1">
      <alignment wrapText="1"/>
    </xf>
    <xf numFmtId="0" fontId="0" fillId="0" borderId="31" xfId="0" applyFont="1" applyBorder="1" applyAlignment="1">
      <alignment/>
    </xf>
    <xf numFmtId="0" fontId="0" fillId="0" borderId="31" xfId="0" applyBorder="1" applyAlignment="1">
      <alignment/>
    </xf>
    <xf numFmtId="0" fontId="0" fillId="0" borderId="32"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0"/>
  <sheetViews>
    <sheetView tabSelected="1" zoomScale="130" zoomScaleNormal="130" zoomScalePageLayoutView="0" workbookViewId="0" topLeftCell="A1">
      <selection activeCell="I20" sqref="I20"/>
    </sheetView>
  </sheetViews>
  <sheetFormatPr defaultColWidth="9.140625" defaultRowHeight="12.75"/>
  <cols>
    <col min="1" max="1" width="24.57421875" style="0" customWidth="1"/>
    <col min="2" max="2" width="12.7109375" style="11" customWidth="1"/>
    <col min="3" max="7" width="12.7109375" style="0" customWidth="1"/>
    <col min="8" max="17" width="10.7109375" style="0" customWidth="1"/>
  </cols>
  <sheetData>
    <row r="1" spans="1:17" ht="18.75" thickBot="1">
      <c r="A1" s="24" t="s">
        <v>10</v>
      </c>
      <c r="B1" s="68" t="s">
        <v>24</v>
      </c>
      <c r="C1" s="69"/>
      <c r="D1" s="69"/>
      <c r="E1" s="69"/>
      <c r="F1" s="69"/>
      <c r="G1" s="70"/>
      <c r="H1" s="53"/>
      <c r="I1" s="59" t="s">
        <v>28</v>
      </c>
      <c r="J1" s="60"/>
      <c r="K1" s="60"/>
      <c r="L1" s="61"/>
      <c r="M1" s="53"/>
      <c r="N1" s="53"/>
      <c r="O1" s="53"/>
      <c r="P1" s="53"/>
      <c r="Q1" s="53"/>
    </row>
    <row r="2" spans="1:17" ht="29.25" customHeight="1" thickBot="1">
      <c r="A2" s="23" t="s">
        <v>6</v>
      </c>
      <c r="B2" s="92" t="s">
        <v>43</v>
      </c>
      <c r="C2" s="93"/>
      <c r="D2" s="93"/>
      <c r="E2" s="93"/>
      <c r="F2" s="93"/>
      <c r="G2" s="94"/>
      <c r="H2" s="53"/>
      <c r="I2" s="62"/>
      <c r="J2" s="63"/>
      <c r="K2" s="63"/>
      <c r="L2" s="64"/>
      <c r="M2" s="53"/>
      <c r="N2" s="53"/>
      <c r="O2" s="53"/>
      <c r="P2" s="53"/>
      <c r="Q2" s="53"/>
    </row>
    <row r="3" spans="1:17" ht="13.5" thickBot="1">
      <c r="A3" s="12" t="s">
        <v>11</v>
      </c>
      <c r="B3" s="95" t="s">
        <v>8</v>
      </c>
      <c r="C3" s="96"/>
      <c r="D3" s="13" t="s">
        <v>7</v>
      </c>
      <c r="E3" s="97">
        <v>42101</v>
      </c>
      <c r="F3" s="97"/>
      <c r="G3" s="14"/>
      <c r="H3" s="53"/>
      <c r="I3" s="45" t="s">
        <v>27</v>
      </c>
      <c r="J3" s="51" t="s">
        <v>42</v>
      </c>
      <c r="K3" s="46" t="s">
        <v>30</v>
      </c>
      <c r="L3" s="2"/>
      <c r="M3" s="53"/>
      <c r="N3" s="53"/>
      <c r="O3" s="53"/>
      <c r="P3" s="53"/>
      <c r="Q3" s="53"/>
    </row>
    <row r="4" spans="1:17" ht="13.5" thickBot="1">
      <c r="A4" s="3" t="s">
        <v>0</v>
      </c>
      <c r="B4" s="20"/>
      <c r="C4" s="20"/>
      <c r="D4" s="20"/>
      <c r="F4" s="1"/>
      <c r="G4" s="2"/>
      <c r="H4" s="53"/>
      <c r="I4" s="48">
        <v>2500</v>
      </c>
      <c r="J4" s="52">
        <v>400</v>
      </c>
      <c r="K4" s="49">
        <f>(I4*2542.5/(J4*0.35))/1000000</f>
        <v>0.045401785714285714</v>
      </c>
      <c r="L4" s="43"/>
      <c r="M4" s="53"/>
      <c r="N4" s="53"/>
      <c r="O4" s="53"/>
      <c r="P4" s="53"/>
      <c r="Q4" s="53"/>
    </row>
    <row r="5" spans="1:17" ht="12.75">
      <c r="A5" s="3" t="s">
        <v>1</v>
      </c>
      <c r="B5" s="20"/>
      <c r="C5" s="20"/>
      <c r="D5" s="20"/>
      <c r="F5" s="1"/>
      <c r="G5" s="2"/>
      <c r="H5" s="53"/>
      <c r="I5" s="83" t="s">
        <v>35</v>
      </c>
      <c r="J5" s="84"/>
      <c r="K5" s="84"/>
      <c r="L5" s="85"/>
      <c r="M5" s="53"/>
      <c r="N5" s="53"/>
      <c r="O5" s="53"/>
      <c r="P5" s="53"/>
      <c r="Q5" s="53"/>
    </row>
    <row r="6" spans="1:17" ht="13.5" customHeight="1" thickBot="1">
      <c r="A6" s="4" t="s">
        <v>2</v>
      </c>
      <c r="B6" s="21"/>
      <c r="C6" s="21"/>
      <c r="D6" s="21"/>
      <c r="E6" s="5"/>
      <c r="F6" s="5"/>
      <c r="G6" s="6"/>
      <c r="H6" s="54"/>
      <c r="I6" s="86"/>
      <c r="J6" s="87"/>
      <c r="K6" s="87"/>
      <c r="L6" s="88"/>
      <c r="M6" s="53"/>
      <c r="N6" s="53"/>
      <c r="O6" s="53"/>
      <c r="P6" s="53"/>
      <c r="Q6" s="53"/>
    </row>
    <row r="7" spans="1:17" ht="16.5" customHeight="1" thickBot="1" thickTop="1">
      <c r="A7" s="22" t="s">
        <v>12</v>
      </c>
      <c r="B7" s="47" t="s">
        <v>33</v>
      </c>
      <c r="C7" s="47" t="s">
        <v>32</v>
      </c>
      <c r="D7" s="107" t="s">
        <v>13</v>
      </c>
      <c r="E7" s="108"/>
      <c r="F7" s="108"/>
      <c r="G7" s="109"/>
      <c r="H7" s="53"/>
      <c r="I7" s="86"/>
      <c r="J7" s="87"/>
      <c r="K7" s="87"/>
      <c r="L7" s="88"/>
      <c r="M7" s="53"/>
      <c r="N7" s="53"/>
      <c r="O7" s="53"/>
      <c r="P7" s="53"/>
      <c r="Q7" s="53"/>
    </row>
    <row r="8" spans="1:17" ht="16.5" customHeight="1" thickBot="1">
      <c r="A8" s="46" t="s">
        <v>31</v>
      </c>
      <c r="B8" s="42">
        <v>0.008</v>
      </c>
      <c r="C8" s="44">
        <v>120</v>
      </c>
      <c r="D8" s="83" t="s">
        <v>41</v>
      </c>
      <c r="E8" s="99"/>
      <c r="F8" s="99"/>
      <c r="G8" s="100"/>
      <c r="H8" s="53"/>
      <c r="I8" s="89"/>
      <c r="J8" s="90"/>
      <c r="K8" s="90"/>
      <c r="L8" s="91"/>
      <c r="M8" s="53"/>
      <c r="N8" s="53"/>
      <c r="O8" s="53"/>
      <c r="P8" s="53"/>
      <c r="Q8" s="53"/>
    </row>
    <row r="9" spans="1:17" ht="16.5" customHeight="1" thickBot="1">
      <c r="A9" s="31" t="s">
        <v>21</v>
      </c>
      <c r="B9" s="25" t="s">
        <v>39</v>
      </c>
      <c r="C9" s="30"/>
      <c r="D9" s="101"/>
      <c r="E9" s="102"/>
      <c r="F9" s="102"/>
      <c r="G9" s="103"/>
      <c r="H9" s="53"/>
      <c r="I9" s="53"/>
      <c r="J9" s="53"/>
      <c r="K9" s="53"/>
      <c r="L9" s="53"/>
      <c r="M9" s="53"/>
      <c r="N9" s="53"/>
      <c r="O9" s="53"/>
      <c r="P9" s="53"/>
      <c r="Q9" s="53"/>
    </row>
    <row r="10" spans="1:17" ht="16.5" customHeight="1" thickBot="1">
      <c r="A10" s="31" t="s">
        <v>20</v>
      </c>
      <c r="B10" s="38">
        <v>70</v>
      </c>
      <c r="C10" s="30"/>
      <c r="D10" s="101"/>
      <c r="E10" s="102"/>
      <c r="F10" s="102"/>
      <c r="G10" s="103"/>
      <c r="H10" s="53"/>
      <c r="I10" s="53"/>
      <c r="J10" s="53"/>
      <c r="K10" s="53"/>
      <c r="L10" s="53"/>
      <c r="M10" s="53"/>
      <c r="N10" s="53"/>
      <c r="O10" s="53"/>
      <c r="P10" s="53"/>
      <c r="Q10" s="53"/>
    </row>
    <row r="11" spans="1:17" ht="27.75" customHeight="1" thickBot="1">
      <c r="A11" s="40" t="s">
        <v>25</v>
      </c>
      <c r="B11" s="25">
        <v>400</v>
      </c>
      <c r="C11" s="30"/>
      <c r="D11" s="104"/>
      <c r="E11" s="105"/>
      <c r="F11" s="105"/>
      <c r="G11" s="106"/>
      <c r="H11" s="53"/>
      <c r="I11" s="53"/>
      <c r="J11" s="53"/>
      <c r="K11" s="53"/>
      <c r="L11" s="53"/>
      <c r="M11" s="53"/>
      <c r="N11" s="53"/>
      <c r="O11" s="53"/>
      <c r="P11" s="53"/>
      <c r="Q11" s="53"/>
    </row>
    <row r="12" spans="1:17" ht="13.5" customHeight="1">
      <c r="A12" s="71" t="s">
        <v>29</v>
      </c>
      <c r="B12" s="71" t="s">
        <v>3</v>
      </c>
      <c r="C12" s="98" t="s">
        <v>37</v>
      </c>
      <c r="D12" s="76" t="s">
        <v>38</v>
      </c>
      <c r="E12" s="78" t="s">
        <v>4</v>
      </c>
      <c r="F12" s="80" t="s">
        <v>5</v>
      </c>
      <c r="G12" s="53"/>
      <c r="H12" s="53"/>
      <c r="I12" s="53"/>
      <c r="J12" s="53"/>
      <c r="K12" s="53"/>
      <c r="L12" s="53"/>
      <c r="M12" s="53"/>
      <c r="N12" s="53"/>
      <c r="O12" s="53"/>
      <c r="P12" s="53"/>
      <c r="Q12" s="53"/>
    </row>
    <row r="13" spans="1:17" ht="13.5" customHeight="1">
      <c r="A13" s="72"/>
      <c r="B13" s="74"/>
      <c r="C13" s="76"/>
      <c r="D13" s="76"/>
      <c r="E13" s="78"/>
      <c r="F13" s="81"/>
      <c r="G13" s="53"/>
      <c r="H13" s="53"/>
      <c r="I13" s="53"/>
      <c r="J13" s="53"/>
      <c r="K13" s="53"/>
      <c r="L13" s="53"/>
      <c r="M13" s="53"/>
      <c r="N13" s="53"/>
      <c r="O13" s="53"/>
      <c r="P13" s="53"/>
      <c r="Q13" s="53"/>
    </row>
    <row r="14" spans="1:17" ht="11.25" customHeight="1">
      <c r="A14" s="73"/>
      <c r="B14" s="75"/>
      <c r="C14" s="77"/>
      <c r="D14" s="77"/>
      <c r="E14" s="79"/>
      <c r="F14" s="82"/>
      <c r="G14" s="53"/>
      <c r="H14" s="53"/>
      <c r="I14" s="53"/>
      <c r="J14" s="53"/>
      <c r="K14" s="53"/>
      <c r="L14" s="53"/>
      <c r="M14" s="53"/>
      <c r="N14" s="53"/>
      <c r="O14" s="53"/>
      <c r="P14" s="53"/>
      <c r="Q14" s="53"/>
    </row>
    <row r="15" spans="1:17" ht="12.75">
      <c r="A15" s="8" t="s">
        <v>16</v>
      </c>
      <c r="B15" s="7">
        <v>71432</v>
      </c>
      <c r="C15" s="35">
        <v>7.23E-05</v>
      </c>
      <c r="D15" s="35">
        <f>C15*$B$11</f>
        <v>0.028919999999999998</v>
      </c>
      <c r="E15" s="36">
        <f>IF($B$9="Y",((100-$B$10)/100)*$B$8*D15,$B$8*D15)</f>
        <v>6.940799999999998E-05</v>
      </c>
      <c r="F15" s="34">
        <f>IF($B$9="Y",((100-$B$10)/100)*$C$8*D15,$C$8*D15)</f>
        <v>1.0411199999999998</v>
      </c>
      <c r="G15" s="53"/>
      <c r="H15" s="53"/>
      <c r="I15" s="53"/>
      <c r="J15" s="53"/>
      <c r="K15" s="53"/>
      <c r="L15" s="53"/>
      <c r="M15" s="53"/>
      <c r="N15" s="53"/>
      <c r="O15" s="53"/>
      <c r="P15" s="53"/>
      <c r="Q15" s="53"/>
    </row>
    <row r="16" spans="1:17" ht="12.75">
      <c r="A16" s="8" t="s">
        <v>17</v>
      </c>
      <c r="B16" s="7">
        <v>56235</v>
      </c>
      <c r="C16" s="26">
        <v>5.49E-07</v>
      </c>
      <c r="D16" s="26">
        <f aca="true" t="shared" si="0" ref="D16:D23">C16*$B$11</f>
        <v>0.00021959999999999997</v>
      </c>
      <c r="E16" s="37">
        <f aca="true" t="shared" si="1" ref="E16:E23">IF($B$9="Y",((100-$B$10)/100)*$B$8*D16,$B$8*D16)</f>
        <v>5.270399999999999E-07</v>
      </c>
      <c r="F16" s="32">
        <f aca="true" t="shared" si="2" ref="F16:F23">IF($B$9="Y",((100-$B$10)/100)*$C$8*D16,$C$8*D16)</f>
        <v>0.007905599999999999</v>
      </c>
      <c r="G16" s="53"/>
      <c r="H16" s="53"/>
      <c r="I16" s="53"/>
      <c r="J16" s="53"/>
      <c r="K16" s="53"/>
      <c r="L16" s="53"/>
      <c r="M16" s="53"/>
      <c r="N16" s="53"/>
      <c r="O16" s="53"/>
      <c r="P16" s="53"/>
      <c r="Q16" s="53"/>
    </row>
    <row r="17" spans="1:17" ht="12.75">
      <c r="A17" s="8" t="s">
        <v>14</v>
      </c>
      <c r="B17" s="7">
        <v>67663</v>
      </c>
      <c r="C17" s="35">
        <v>1.15E-05</v>
      </c>
      <c r="D17" s="26">
        <f t="shared" si="0"/>
        <v>0.0046</v>
      </c>
      <c r="E17" s="27">
        <f t="shared" si="1"/>
        <v>1.104E-05</v>
      </c>
      <c r="F17" s="32">
        <f t="shared" si="2"/>
        <v>0.1656</v>
      </c>
      <c r="G17" s="53"/>
      <c r="H17" s="53"/>
      <c r="I17" s="53"/>
      <c r="J17" s="53"/>
      <c r="K17" s="53"/>
      <c r="L17" s="53"/>
      <c r="M17" s="53"/>
      <c r="N17" s="53"/>
      <c r="O17" s="53"/>
      <c r="P17" s="53"/>
      <c r="Q17" s="53"/>
    </row>
    <row r="18" spans="1:17" ht="12.75">
      <c r="A18" s="8" t="s">
        <v>26</v>
      </c>
      <c r="B18" s="7">
        <v>71556</v>
      </c>
      <c r="C18" s="35">
        <v>6.66E-06</v>
      </c>
      <c r="D18" s="28">
        <f t="shared" si="0"/>
        <v>0.0026639999999999997</v>
      </c>
      <c r="E18" s="27">
        <f t="shared" si="1"/>
        <v>6.393599999999998E-06</v>
      </c>
      <c r="F18" s="32">
        <f t="shared" si="2"/>
        <v>0.09590399999999999</v>
      </c>
      <c r="G18" s="53"/>
      <c r="H18" s="53"/>
      <c r="I18" s="53"/>
      <c r="J18" s="53"/>
      <c r="K18" s="53"/>
      <c r="L18" s="53"/>
      <c r="M18" s="53"/>
      <c r="N18" s="53"/>
      <c r="O18" s="53"/>
      <c r="P18" s="53"/>
      <c r="Q18" s="53"/>
    </row>
    <row r="19" spans="1:17" ht="12.75">
      <c r="A19" s="8" t="s">
        <v>22</v>
      </c>
      <c r="B19" s="7">
        <v>127184</v>
      </c>
      <c r="C19" s="35">
        <v>1.18E-05</v>
      </c>
      <c r="D19" s="28">
        <f t="shared" si="0"/>
        <v>0.00472</v>
      </c>
      <c r="E19" s="27">
        <f t="shared" si="1"/>
        <v>1.1327999999999999E-05</v>
      </c>
      <c r="F19" s="32">
        <f t="shared" si="2"/>
        <v>0.16992000000000002</v>
      </c>
      <c r="G19" s="53"/>
      <c r="H19" s="53"/>
      <c r="I19" s="53"/>
      <c r="J19" s="53"/>
      <c r="K19" s="53"/>
      <c r="L19" s="53"/>
      <c r="M19" s="53"/>
      <c r="N19" s="53"/>
      <c r="O19" s="53"/>
      <c r="P19" s="53"/>
      <c r="Q19" s="53"/>
    </row>
    <row r="20" spans="1:17" ht="12.75">
      <c r="A20" s="8" t="s">
        <v>18</v>
      </c>
      <c r="B20" s="7">
        <v>108883</v>
      </c>
      <c r="C20" s="35">
        <v>0.000151</v>
      </c>
      <c r="D20" s="28">
        <f t="shared" si="0"/>
        <v>0.0604</v>
      </c>
      <c r="E20" s="27">
        <f t="shared" si="1"/>
        <v>0.00014496</v>
      </c>
      <c r="F20" s="32">
        <f t="shared" si="2"/>
        <v>2.1744</v>
      </c>
      <c r="G20" s="53"/>
      <c r="H20" s="53"/>
      <c r="I20" s="53"/>
      <c r="J20" s="53"/>
      <c r="K20" s="53"/>
      <c r="L20" s="53"/>
      <c r="M20" s="53"/>
      <c r="N20" s="53"/>
      <c r="O20" s="53"/>
      <c r="P20" s="53"/>
      <c r="Q20" s="53"/>
    </row>
    <row r="21" spans="1:17" ht="12.75">
      <c r="A21" s="8" t="s">
        <v>23</v>
      </c>
      <c r="B21" s="7">
        <v>79016</v>
      </c>
      <c r="C21" s="35">
        <v>5.15E-06</v>
      </c>
      <c r="D21" s="28">
        <f t="shared" si="0"/>
        <v>0.0020599999999999998</v>
      </c>
      <c r="E21" s="27">
        <f t="shared" si="1"/>
        <v>4.943999999999999E-06</v>
      </c>
      <c r="F21" s="32">
        <f t="shared" si="2"/>
        <v>0.07415999999999999</v>
      </c>
      <c r="G21" s="53"/>
      <c r="H21" s="53"/>
      <c r="I21" s="53"/>
      <c r="J21" s="53"/>
      <c r="K21" s="53"/>
      <c r="L21" s="53"/>
      <c r="M21" s="53"/>
      <c r="N21" s="53"/>
      <c r="O21" s="53"/>
      <c r="P21" s="53"/>
      <c r="Q21" s="53"/>
    </row>
    <row r="22" spans="1:17" ht="12.75">
      <c r="A22" s="8" t="s">
        <v>15</v>
      </c>
      <c r="B22" s="7">
        <v>75014</v>
      </c>
      <c r="C22" s="35">
        <v>1.8E-05</v>
      </c>
      <c r="D22" s="28">
        <f t="shared" si="0"/>
        <v>0.0072</v>
      </c>
      <c r="E22" s="27">
        <f t="shared" si="1"/>
        <v>1.7279999999999997E-05</v>
      </c>
      <c r="F22" s="32">
        <f t="shared" si="2"/>
        <v>0.2592</v>
      </c>
      <c r="G22" s="53"/>
      <c r="H22" s="53"/>
      <c r="I22" s="53"/>
      <c r="J22" s="53"/>
      <c r="K22" s="53"/>
      <c r="L22" s="53"/>
      <c r="M22" s="53"/>
      <c r="N22" s="53"/>
      <c r="O22" s="53"/>
      <c r="P22" s="53"/>
      <c r="Q22" s="53"/>
    </row>
    <row r="23" spans="1:17" ht="13.5" thickBot="1">
      <c r="A23" s="9" t="s">
        <v>19</v>
      </c>
      <c r="B23" s="10">
        <v>1330207</v>
      </c>
      <c r="C23" s="41">
        <v>0.000162</v>
      </c>
      <c r="D23" s="39">
        <f t="shared" si="0"/>
        <v>0.0648</v>
      </c>
      <c r="E23" s="29">
        <f t="shared" si="1"/>
        <v>0.00015551999999999997</v>
      </c>
      <c r="F23" s="33">
        <f t="shared" si="2"/>
        <v>2.3327999999999998</v>
      </c>
      <c r="G23" s="53"/>
      <c r="H23" s="53"/>
      <c r="I23" s="53"/>
      <c r="J23" s="53"/>
      <c r="K23" s="53"/>
      <c r="L23" s="53"/>
      <c r="M23" s="53"/>
      <c r="N23" s="53"/>
      <c r="O23" s="53"/>
      <c r="P23" s="53"/>
      <c r="Q23" s="53"/>
    </row>
    <row r="24" spans="1:17" ht="12.75">
      <c r="A24" s="55"/>
      <c r="B24" s="56"/>
      <c r="C24" s="57"/>
      <c r="D24" s="57"/>
      <c r="E24" s="57"/>
      <c r="F24" s="53"/>
      <c r="G24" s="53"/>
      <c r="H24" s="53"/>
      <c r="I24" s="53"/>
      <c r="J24" s="53"/>
      <c r="K24" s="53"/>
      <c r="L24" s="53"/>
      <c r="M24" s="53"/>
      <c r="N24" s="53"/>
      <c r="O24" s="53"/>
      <c r="P24" s="53"/>
      <c r="Q24" s="53"/>
    </row>
    <row r="25" spans="1:17" ht="12.75">
      <c r="A25" s="15" t="s">
        <v>9</v>
      </c>
      <c r="B25" s="16"/>
      <c r="C25" s="17"/>
      <c r="D25" s="17"/>
      <c r="E25" s="17"/>
      <c r="F25" s="17"/>
      <c r="G25" s="17"/>
      <c r="H25" s="18"/>
      <c r="I25" s="18"/>
      <c r="J25" s="18"/>
      <c r="K25" s="19"/>
      <c r="L25" s="53"/>
      <c r="M25" s="53"/>
      <c r="N25" s="53"/>
      <c r="O25" s="53"/>
      <c r="P25" s="53"/>
      <c r="Q25" s="53"/>
    </row>
    <row r="26" spans="1:17" ht="27" customHeight="1">
      <c r="A26" s="65" t="s">
        <v>36</v>
      </c>
      <c r="B26" s="66"/>
      <c r="C26" s="66"/>
      <c r="D26" s="66"/>
      <c r="E26" s="66"/>
      <c r="F26" s="66"/>
      <c r="G26" s="66"/>
      <c r="H26" s="66"/>
      <c r="I26" s="66"/>
      <c r="J26" s="66"/>
      <c r="K26" s="67"/>
      <c r="L26" s="53"/>
      <c r="M26" s="53"/>
      <c r="N26" s="53"/>
      <c r="O26" s="53"/>
      <c r="P26" s="53"/>
      <c r="Q26" s="53"/>
    </row>
    <row r="27" spans="1:17" ht="12.75">
      <c r="A27" s="110" t="s">
        <v>34</v>
      </c>
      <c r="B27" s="111"/>
      <c r="C27" s="112"/>
      <c r="D27" s="113"/>
      <c r="E27" s="53"/>
      <c r="F27" s="53"/>
      <c r="G27" s="53"/>
      <c r="H27" s="53"/>
      <c r="I27" s="53"/>
      <c r="J27" s="53"/>
      <c r="K27" s="53"/>
      <c r="L27" s="53"/>
      <c r="M27" s="53"/>
      <c r="N27" s="53"/>
      <c r="O27" s="53"/>
      <c r="P27" s="53"/>
      <c r="Q27" s="53"/>
    </row>
    <row r="28" spans="1:17" ht="12.75">
      <c r="A28" s="53"/>
      <c r="B28" s="58"/>
      <c r="C28" s="53"/>
      <c r="D28" s="53"/>
      <c r="E28" s="53"/>
      <c r="F28" s="53"/>
      <c r="G28" s="53"/>
      <c r="H28" s="53"/>
      <c r="I28" s="53"/>
      <c r="J28" s="53"/>
      <c r="K28" s="53"/>
      <c r="L28" s="53"/>
      <c r="M28" s="53"/>
      <c r="N28" s="53"/>
      <c r="O28" s="53"/>
      <c r="P28" s="53"/>
      <c r="Q28" s="53"/>
    </row>
    <row r="29" ht="12.75">
      <c r="A29" s="50" t="s">
        <v>39</v>
      </c>
    </row>
    <row r="30" ht="12.75">
      <c r="A30" s="50" t="s">
        <v>40</v>
      </c>
    </row>
  </sheetData>
  <sheetProtection/>
  <mergeCells count="16">
    <mergeCell ref="B3:C3"/>
    <mergeCell ref="E3:F3"/>
    <mergeCell ref="C12:C14"/>
    <mergeCell ref="D8:G11"/>
    <mergeCell ref="D7:G7"/>
    <mergeCell ref="A27:D27"/>
    <mergeCell ref="I1:L2"/>
    <mergeCell ref="A26:K26"/>
    <mergeCell ref="B1:G1"/>
    <mergeCell ref="A12:A14"/>
    <mergeCell ref="B12:B14"/>
    <mergeCell ref="D12:D14"/>
    <mergeCell ref="E12:E14"/>
    <mergeCell ref="F12:F14"/>
    <mergeCell ref="I5:L8"/>
    <mergeCell ref="B2:G2"/>
  </mergeCells>
  <dataValidations count="1">
    <dataValidation type="list" allowBlank="1" showInputMessage="1" showErrorMessage="1" sqref="B9">
      <formula1>$A$29:$A$30</formula1>
    </dataValidation>
  </dataValidations>
  <printOptions gridLines="1"/>
  <pageMargins left="0.75" right="0.75" top="1" bottom="1" header="0.5" footer="0.5"/>
  <pageSetup blackAndWhite="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2009-11-05T22:40:31Z</cp:lastPrinted>
  <dcterms:created xsi:type="dcterms:W3CDTF">2009-10-30T20:24:14Z</dcterms:created>
  <dcterms:modified xsi:type="dcterms:W3CDTF">2018-12-05T21:57:54Z</dcterms:modified>
  <cp:category/>
  <cp:version/>
  <cp:contentType/>
  <cp:contentStatus/>
</cp:coreProperties>
</file>