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45" windowWidth="22890" windowHeight="9060" activeTab="0"/>
  </bookViews>
  <sheets>
    <sheet name="GDO VOC TFL" sheetId="1" r:id="rId1"/>
    <sheet name="GDO VOC HP" sheetId="2" r:id="rId2"/>
    <sheet name="GDO VOC VR" sheetId="3" r:id="rId3"/>
    <sheet name="GDO VOC BL" sheetId="4" r:id="rId4"/>
    <sheet name="GDO Liquid" sheetId="5" r:id="rId5"/>
    <sheet name="Total" sheetId="6" r:id="rId6"/>
    <sheet name="Conv" sheetId="7" r:id="rId7"/>
  </sheets>
  <definedNames>
    <definedName name="_xlnm.Print_Area" localSheetId="4">'GDO Liquid'!$A$1:$K$22</definedName>
    <definedName name="_xlnm.Print_Area" localSheetId="3">'GDO VOC BL'!$A$1:$K$23</definedName>
    <definedName name="_xlnm.Print_Area" localSheetId="0">'GDO VOC TFL'!$A$1:$K$23</definedName>
    <definedName name="_xlnm.Print_Area" localSheetId="2">'GDO VOC VR'!$A$1:$K$23</definedName>
  </definedNames>
  <calcPr fullCalcOnLoad="1"/>
</workbook>
</file>

<file path=xl/comments7.xml><?xml version="1.0" encoding="utf-8"?>
<comments xmlns="http://schemas.openxmlformats.org/spreadsheetml/2006/main">
  <authors>
    <author>Matthew Cegielski</author>
  </authors>
  <commentList>
    <comment ref="G6" authorId="0">
      <text>
        <r>
          <rPr>
            <b/>
            <sz val="12"/>
            <rFont val="Tahoma"/>
            <family val="0"/>
          </rPr>
          <t>Matthew Cegielski:</t>
        </r>
        <r>
          <rPr>
            <sz val="12"/>
            <rFont val="Tahoma"/>
            <family val="0"/>
          </rPr>
          <t xml:space="preserve">
Even though the reference states % in liquid we suspect that is still the weight % in the VOC but derived from liquid.</t>
        </r>
      </text>
    </comment>
  </commentList>
</comments>
</file>

<file path=xl/sharedStrings.xml><?xml version="1.0" encoding="utf-8"?>
<sst xmlns="http://schemas.openxmlformats.org/spreadsheetml/2006/main" count="185" uniqueCount="45">
  <si>
    <t>Facility:</t>
  </si>
  <si>
    <t>ID#:</t>
  </si>
  <si>
    <t>Project #:</t>
  </si>
  <si>
    <t>CAS#</t>
  </si>
  <si>
    <t>LB/HR</t>
  </si>
  <si>
    <t>LB/YR</t>
  </si>
  <si>
    <t>Applicability</t>
  </si>
  <si>
    <t>Last Update</t>
  </si>
  <si>
    <t>References:</t>
  </si>
  <si>
    <t>Name</t>
  </si>
  <si>
    <t>Author or updater</t>
  </si>
  <si>
    <t>Inputs</t>
  </si>
  <si>
    <t xml:space="preserve">Formula </t>
  </si>
  <si>
    <t>Benzene</t>
  </si>
  <si>
    <t>Toluene</t>
  </si>
  <si>
    <t>Xylenes</t>
  </si>
  <si>
    <t>VOC Rate</t>
  </si>
  <si>
    <t>lb /hr</t>
  </si>
  <si>
    <t xml:space="preserve"> lb /yr</t>
  </si>
  <si>
    <t>Matthew Cegielski</t>
  </si>
  <si>
    <t xml:space="preserve">Substances </t>
  </si>
  <si>
    <t xml:space="preserve">  lbs/ lb VOC</t>
  </si>
  <si>
    <t xml:space="preserve"> Emissions are calculated by the multiplication of VOC Rates and Emission Factors.</t>
  </si>
  <si>
    <t>Ethyl Benzene</t>
  </si>
  <si>
    <t xml:space="preserve"> Weight %</t>
  </si>
  <si>
    <t xml:space="preserve"> lbs/ lbs Vapor</t>
  </si>
  <si>
    <t xml:space="preserve"> lbs/ lbs liquid vapor</t>
  </si>
  <si>
    <t xml:space="preserve"> lbs/ liquid vapor</t>
  </si>
  <si>
    <t xml:space="preserve">Gasoline Dispensing Operations VOC from Liquid </t>
  </si>
  <si>
    <t>Gasoline Dispensing Operations VOC from Vapor Tank Filling Loss</t>
  </si>
  <si>
    <t>Gasoline Dispensing Operations VOC from Vapor Vehicle Refueling</t>
  </si>
  <si>
    <t>Gasoline Dispensing Operations VOC from Vapor Breathing Loss</t>
  </si>
  <si>
    <t xml:space="preserve"> lb/yr</t>
  </si>
  <si>
    <t>Gasoline Dispensing Operations VOC from Vapor Hose Permeation Loss</t>
  </si>
  <si>
    <t>Naphthalene</t>
  </si>
  <si>
    <t>Propylene (propene)</t>
  </si>
  <si>
    <t>Hexane</t>
  </si>
  <si>
    <t>#423 Vapor headspace</t>
  </si>
  <si>
    <t>#424 Liquid spillage</t>
  </si>
  <si>
    <r>
      <t xml:space="preserve">*These emission factors are from table 11, "Content of Gasoline for Substances with OEHHA Chronic Health Factor (Combined Winter/Summer) in CARB’s 2022 </t>
    </r>
    <r>
      <rPr>
        <i/>
        <sz val="10"/>
        <rFont val="Arial"/>
        <family val="2"/>
      </rPr>
      <t>Gasoline Service Station Industrywide Risk Assessment Technical Guidanc</t>
    </r>
    <r>
      <rPr>
        <sz val="10"/>
        <rFont val="Arial"/>
        <family val="2"/>
      </rPr>
      <t>e.</t>
    </r>
  </si>
  <si>
    <t>Use this spreadsheet for vapor VOC emissions from Vapor Tank Filling Loss. Entries required in yellow areas, output in gray areas.</t>
  </si>
  <si>
    <t>Use this spreadsheet for vapor VOC emissions from Vapor Hose Permeation Loss. Entries required in yellow areas, output in gray areas.</t>
  </si>
  <si>
    <t>Use this spreadsheet for vapor VOC emissions from Vapor Vehicle Refueling. Entries required in yellow areas, output in gray areas.</t>
  </si>
  <si>
    <t>Use this spreadsheet for vapor VOC emissions from Vapor Breathing Loss. Entries required in yellow areas, output in gray areas.</t>
  </si>
  <si>
    <t>Use this spreadsheet for liquid VOC emissions from gasoline dispensing operations' spillage processes. Entries required in yellow areas, output in gray areas.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</si>
</sst>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E+00;\撼"/>
    <numFmt numFmtId="165" formatCode="0.000000E+00;\纠"/>
    <numFmt numFmtId="166" formatCode="0.00000E+00;\纠"/>
    <numFmt numFmtId="167" formatCode="0.0000E+00;\纠"/>
    <numFmt numFmtId="168" formatCode="0.000E+00;\纠"/>
    <numFmt numFmtId="169" formatCode="0.00E+00;\纠"/>
    <numFmt numFmtId="170" formatCode="[$-409]dddd\,\ mmmm\ dd\,\ yyyy"/>
    <numFmt numFmtId="171" formatCode="[$-409]mmmm\ d\,\ yy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E+00"/>
    <numFmt numFmtId="177" formatCode="0.0"/>
    <numFmt numFmtId="178" formatCode="0.000"/>
    <numFmt numFmtId="179" formatCode="0.000000"/>
    <numFmt numFmtId="180" formatCode="0.000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ahoma"/>
      <family val="0"/>
    </font>
    <font>
      <b/>
      <sz val="12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1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 wrapText="1"/>
    </xf>
    <xf numFmtId="11" fontId="0" fillId="34" borderId="0" xfId="0" applyNumberForma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22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1" fontId="0" fillId="0" borderId="0" xfId="0" applyNumberFormat="1" applyFont="1" applyFill="1" applyBorder="1" applyAlignment="1">
      <alignment horizontal="center" vertical="center"/>
    </xf>
    <xf numFmtId="11" fontId="0" fillId="35" borderId="0" xfId="0" applyNumberFormat="1" applyFill="1" applyBorder="1" applyAlignment="1">
      <alignment horizontal="center" vertical="center"/>
    </xf>
    <xf numFmtId="11" fontId="0" fillId="35" borderId="21" xfId="0" applyNumberFormat="1" applyFill="1" applyBorder="1" applyAlignment="1">
      <alignment horizontal="center" vertical="center"/>
    </xf>
    <xf numFmtId="11" fontId="0" fillId="0" borderId="0" xfId="0" applyNumberForma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11" fontId="0" fillId="0" borderId="24" xfId="0" applyNumberFormat="1" applyBorder="1" applyAlignment="1">
      <alignment horizontal="center" vertical="center"/>
    </xf>
    <xf numFmtId="11" fontId="0" fillId="35" borderId="24" xfId="0" applyNumberFormat="1" applyFill="1" applyBorder="1" applyAlignment="1">
      <alignment horizontal="center" vertical="center"/>
    </xf>
    <xf numFmtId="11" fontId="0" fillId="35" borderId="25" xfId="0" applyNumberFormat="1" applyFill="1" applyBorder="1" applyAlignment="1">
      <alignment horizontal="center" vertical="center"/>
    </xf>
    <xf numFmtId="11" fontId="0" fillId="35" borderId="26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1" fontId="0" fillId="0" borderId="26" xfId="0" applyNumberFormat="1" applyBorder="1" applyAlignment="1">
      <alignment horizontal="center" vertical="center"/>
    </xf>
    <xf numFmtId="11" fontId="0" fillId="0" borderId="21" xfId="0" applyNumberFormat="1" applyBorder="1" applyAlignment="1">
      <alignment horizontal="center" vertical="center"/>
    </xf>
    <xf numFmtId="11" fontId="0" fillId="0" borderId="25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11" fontId="0" fillId="36" borderId="16" xfId="0" applyNumberFormat="1" applyFill="1" applyBorder="1" applyAlignment="1">
      <alignment horizontal="center" vertical="center"/>
    </xf>
    <xf numFmtId="11" fontId="0" fillId="37" borderId="20" xfId="0" applyNumberFormat="1" applyFill="1" applyBorder="1" applyAlignment="1">
      <alignment horizontal="center"/>
    </xf>
    <xf numFmtId="11" fontId="0" fillId="37" borderId="12" xfId="0" applyNumberFormat="1" applyFill="1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38" borderId="13" xfId="0" applyFill="1" applyBorder="1" applyAlignment="1">
      <alignment horizontal="center"/>
    </xf>
    <xf numFmtId="0" fontId="0" fillId="0" borderId="13" xfId="0" applyBorder="1" applyAlignment="1">
      <alignment/>
    </xf>
    <xf numFmtId="171" fontId="0" fillId="38" borderId="13" xfId="0" applyNumberFormat="1" applyFill="1" applyBorder="1" applyAlignment="1">
      <alignment horizontal="center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5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3" fillId="0" borderId="40" xfId="0" applyFont="1" applyBorder="1" applyAlignment="1">
      <alignment horizontal="center" wrapText="1"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130" zoomScaleNormal="130" zoomScalePageLayoutView="0" workbookViewId="0" topLeftCell="A1">
      <selection activeCell="B2" sqref="B2:G2"/>
    </sheetView>
  </sheetViews>
  <sheetFormatPr defaultColWidth="9.140625" defaultRowHeight="12.75"/>
  <cols>
    <col min="1" max="1" width="24.57421875" style="0" customWidth="1"/>
    <col min="2" max="2" width="12.7109375" style="3" customWidth="1"/>
    <col min="3" max="5" width="12.7109375" style="0" customWidth="1"/>
    <col min="6" max="6" width="10.8515625" style="0" customWidth="1"/>
    <col min="7" max="7" width="9.8515625" style="0" customWidth="1"/>
    <col min="9" max="9" width="8.8515625" style="0" customWidth="1"/>
  </cols>
  <sheetData>
    <row r="1" spans="1:19" ht="37.5" customHeight="1" thickBot="1">
      <c r="A1" s="17" t="s">
        <v>9</v>
      </c>
      <c r="B1" s="78" t="s">
        <v>29</v>
      </c>
      <c r="C1" s="79"/>
      <c r="D1" s="79"/>
      <c r="E1" s="79"/>
      <c r="F1" s="79"/>
      <c r="G1" s="8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0" customHeight="1" thickBot="1">
      <c r="A2" s="16" t="s">
        <v>6</v>
      </c>
      <c r="B2" s="90" t="s">
        <v>40</v>
      </c>
      <c r="C2" s="58"/>
      <c r="D2" s="58"/>
      <c r="E2" s="58"/>
      <c r="F2" s="58"/>
      <c r="G2" s="5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3.5" thickBot="1">
      <c r="A3" s="4" t="s">
        <v>10</v>
      </c>
      <c r="B3" s="60" t="s">
        <v>19</v>
      </c>
      <c r="C3" s="61"/>
      <c r="D3" s="5" t="s">
        <v>7</v>
      </c>
      <c r="E3" s="62">
        <v>44679</v>
      </c>
      <c r="F3" s="62"/>
      <c r="G3" s="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.75">
      <c r="A4" s="1" t="s">
        <v>0</v>
      </c>
      <c r="B4" s="11"/>
      <c r="C4" s="11"/>
      <c r="D4" s="11"/>
      <c r="E4" s="18"/>
      <c r="F4" s="19"/>
      <c r="G4" s="2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" t="s">
        <v>1</v>
      </c>
      <c r="B5" s="11"/>
      <c r="C5" s="11"/>
      <c r="D5" s="11"/>
      <c r="E5" s="18"/>
      <c r="F5" s="19"/>
      <c r="G5" s="2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3.5" thickBot="1">
      <c r="A6" s="2" t="s">
        <v>2</v>
      </c>
      <c r="B6" s="12"/>
      <c r="C6" s="12"/>
      <c r="D6" s="12"/>
      <c r="E6" s="28"/>
      <c r="F6" s="28"/>
      <c r="G6" s="2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9.5" thickBot="1" thickTop="1">
      <c r="A7" s="13" t="s">
        <v>11</v>
      </c>
      <c r="B7" s="14" t="s">
        <v>17</v>
      </c>
      <c r="C7" s="14" t="s">
        <v>18</v>
      </c>
      <c r="D7" s="66" t="s">
        <v>12</v>
      </c>
      <c r="E7" s="67"/>
      <c r="F7" s="67"/>
      <c r="G7" s="6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3.5" customHeight="1" thickBot="1">
      <c r="A8" s="15" t="s">
        <v>16</v>
      </c>
      <c r="B8" s="53">
        <v>1</v>
      </c>
      <c r="C8" s="54">
        <v>10</v>
      </c>
      <c r="D8" s="69" t="s">
        <v>22</v>
      </c>
      <c r="E8" s="70"/>
      <c r="F8" s="70"/>
      <c r="G8" s="7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19"/>
      <c r="B9" s="22"/>
      <c r="C9" s="26"/>
      <c r="D9" s="72"/>
      <c r="E9" s="73"/>
      <c r="F9" s="73"/>
      <c r="G9" s="7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3.5" thickBot="1">
      <c r="A10" s="19"/>
      <c r="B10" s="22"/>
      <c r="C10" s="26"/>
      <c r="D10" s="75"/>
      <c r="E10" s="76"/>
      <c r="F10" s="76"/>
      <c r="G10" s="7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3.5" customHeight="1">
      <c r="A11" s="81" t="s">
        <v>20</v>
      </c>
      <c r="B11" s="81" t="s">
        <v>3</v>
      </c>
      <c r="C11" s="81" t="s">
        <v>21</v>
      </c>
      <c r="D11" s="81" t="s">
        <v>4</v>
      </c>
      <c r="E11" s="55" t="s">
        <v>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3.5" customHeight="1">
      <c r="A12" s="82"/>
      <c r="B12" s="84"/>
      <c r="C12" s="86"/>
      <c r="D12" s="86"/>
      <c r="E12" s="5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.25" customHeight="1">
      <c r="A13" s="83"/>
      <c r="B13" s="85"/>
      <c r="C13" s="87"/>
      <c r="D13" s="87"/>
      <c r="E13" s="5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30" t="s">
        <v>13</v>
      </c>
      <c r="B14" s="31">
        <v>71432</v>
      </c>
      <c r="C14" s="32">
        <v>0.00457</v>
      </c>
      <c r="D14" s="33">
        <f>$B$8*C14</f>
        <v>0.00457</v>
      </c>
      <c r="E14" s="41">
        <f>$C$8*C14</f>
        <v>0.045700000000000005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30" t="s">
        <v>23</v>
      </c>
      <c r="B15" s="31">
        <v>100414</v>
      </c>
      <c r="C15" s="32">
        <v>0.00107</v>
      </c>
      <c r="D15" s="33">
        <f>$B$8*C15</f>
        <v>0.00107</v>
      </c>
      <c r="E15" s="34">
        <f>$C$8*C15</f>
        <v>0.0107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30" t="s">
        <v>36</v>
      </c>
      <c r="B16" s="31">
        <v>110543</v>
      </c>
      <c r="C16" s="32">
        <v>0.0182</v>
      </c>
      <c r="D16" s="33">
        <f>$B$8*C16</f>
        <v>0.0182</v>
      </c>
      <c r="E16" s="34">
        <f>$C$8*C16</f>
        <v>0.182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30" t="s">
        <v>34</v>
      </c>
      <c r="B17" s="31">
        <v>91203</v>
      </c>
      <c r="C17" s="32">
        <v>4.45E-06</v>
      </c>
      <c r="D17" s="33">
        <f>$B$8*C17</f>
        <v>4.45E-06</v>
      </c>
      <c r="E17" s="34">
        <f>$C$8*C17</f>
        <v>4.45E-05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30" t="s">
        <v>35</v>
      </c>
      <c r="B18" s="31">
        <v>115071</v>
      </c>
      <c r="C18" s="32">
        <v>3.594E-05</v>
      </c>
      <c r="D18" s="33">
        <f>$B$8*C18</f>
        <v>3.594E-05</v>
      </c>
      <c r="E18" s="34">
        <f>$C$8*C18</f>
        <v>0.00035939999999999995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30" t="s">
        <v>14</v>
      </c>
      <c r="B19" s="31">
        <v>108883</v>
      </c>
      <c r="C19" s="35">
        <v>0.0111</v>
      </c>
      <c r="D19" s="33">
        <f>$B$8*C19</f>
        <v>0.0111</v>
      </c>
      <c r="E19" s="34">
        <f>$C$8*C19</f>
        <v>0.111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3.5" thickBot="1">
      <c r="A20" s="36" t="s">
        <v>15</v>
      </c>
      <c r="B20" s="37">
        <v>1330207</v>
      </c>
      <c r="C20" s="38">
        <v>0.00409</v>
      </c>
      <c r="D20" s="39">
        <f>$B$8*C20</f>
        <v>0.00409</v>
      </c>
      <c r="E20" s="40">
        <f>$C$8*C20</f>
        <v>0.0409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20"/>
      <c r="B21" s="21"/>
      <c r="C21" s="22"/>
      <c r="D21" s="22"/>
      <c r="E21" s="2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7" t="s">
        <v>8</v>
      </c>
      <c r="B22" s="8"/>
      <c r="C22" s="9"/>
      <c r="D22" s="9"/>
      <c r="E22" s="9"/>
      <c r="F22" s="9"/>
      <c r="G22" s="9"/>
      <c r="H22" s="10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25.5" customHeight="1">
      <c r="A23" s="63" t="s">
        <v>39</v>
      </c>
      <c r="B23" s="64"/>
      <c r="C23" s="64"/>
      <c r="D23" s="64"/>
      <c r="E23" s="64"/>
      <c r="F23" s="64"/>
      <c r="G23" s="64"/>
      <c r="H23" s="6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23"/>
      <c r="B24" s="2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23"/>
      <c r="B25" s="2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18"/>
      <c r="B26" s="2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18"/>
      <c r="B27" s="2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18"/>
      <c r="B28" s="2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18"/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8"/>
      <c r="B30" s="2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8"/>
      <c r="B31" s="2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2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8"/>
      <c r="B33" s="2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8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8"/>
      <c r="B35" s="2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8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</sheetData>
  <sheetProtection/>
  <mergeCells count="12">
    <mergeCell ref="B1:G1"/>
    <mergeCell ref="A11:A13"/>
    <mergeCell ref="B11:B13"/>
    <mergeCell ref="C11:C13"/>
    <mergeCell ref="D11:D13"/>
    <mergeCell ref="E11:E13"/>
    <mergeCell ref="B2:G2"/>
    <mergeCell ref="B3:C3"/>
    <mergeCell ref="E3:F3"/>
    <mergeCell ref="A23:H23"/>
    <mergeCell ref="D7:G7"/>
    <mergeCell ref="D8:G10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130" zoomScaleNormal="130" zoomScalePageLayoutView="0" workbookViewId="0" topLeftCell="A1">
      <selection activeCell="F12" sqref="F12"/>
    </sheetView>
  </sheetViews>
  <sheetFormatPr defaultColWidth="9.140625" defaultRowHeight="12.75"/>
  <cols>
    <col min="1" max="1" width="24.57421875" style="0" customWidth="1"/>
    <col min="2" max="2" width="12.7109375" style="3" customWidth="1"/>
    <col min="3" max="5" width="12.7109375" style="0" customWidth="1"/>
    <col min="6" max="6" width="10.8515625" style="0" customWidth="1"/>
    <col min="7" max="7" width="9.8515625" style="0" customWidth="1"/>
    <col min="9" max="9" width="8.8515625" style="0" customWidth="1"/>
  </cols>
  <sheetData>
    <row r="1" spans="1:19" ht="37.5" customHeight="1" thickBot="1">
      <c r="A1" s="17" t="s">
        <v>9</v>
      </c>
      <c r="B1" s="78" t="s">
        <v>33</v>
      </c>
      <c r="C1" s="79"/>
      <c r="D1" s="79"/>
      <c r="E1" s="79"/>
      <c r="F1" s="79"/>
      <c r="G1" s="8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0" customHeight="1" thickBot="1">
      <c r="A2" s="16" t="s">
        <v>6</v>
      </c>
      <c r="B2" s="90" t="s">
        <v>41</v>
      </c>
      <c r="C2" s="58"/>
      <c r="D2" s="58"/>
      <c r="E2" s="58"/>
      <c r="F2" s="58"/>
      <c r="G2" s="5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3.5" thickBot="1">
      <c r="A3" s="4" t="s">
        <v>10</v>
      </c>
      <c r="B3" s="60" t="s">
        <v>19</v>
      </c>
      <c r="C3" s="61"/>
      <c r="D3" s="5" t="s">
        <v>7</v>
      </c>
      <c r="E3" s="62">
        <v>44679</v>
      </c>
      <c r="F3" s="62"/>
      <c r="G3" s="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.75">
      <c r="A4" s="1" t="s">
        <v>0</v>
      </c>
      <c r="B4" s="11"/>
      <c r="C4" s="11"/>
      <c r="D4" s="11"/>
      <c r="E4" s="18"/>
      <c r="F4" s="19"/>
      <c r="G4" s="2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" t="s">
        <v>1</v>
      </c>
      <c r="B5" s="11"/>
      <c r="C5" s="11"/>
      <c r="D5" s="11"/>
      <c r="E5" s="18"/>
      <c r="F5" s="19"/>
      <c r="G5" s="2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3.5" thickBot="1">
      <c r="A6" s="2" t="s">
        <v>2</v>
      </c>
      <c r="B6" s="12"/>
      <c r="C6" s="12"/>
      <c r="D6" s="12"/>
      <c r="E6" s="28"/>
      <c r="F6" s="28"/>
      <c r="G6" s="2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9.5" thickBot="1" thickTop="1">
      <c r="A7" s="13" t="s">
        <v>11</v>
      </c>
      <c r="B7" s="14" t="s">
        <v>17</v>
      </c>
      <c r="C7" s="14" t="s">
        <v>18</v>
      </c>
      <c r="D7" s="66" t="s">
        <v>12</v>
      </c>
      <c r="E7" s="67"/>
      <c r="F7" s="67"/>
      <c r="G7" s="6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3.5" customHeight="1" thickBot="1">
      <c r="A8" s="15" t="s">
        <v>16</v>
      </c>
      <c r="B8" s="53">
        <v>1</v>
      </c>
      <c r="C8" s="54">
        <v>10</v>
      </c>
      <c r="D8" s="69" t="s">
        <v>22</v>
      </c>
      <c r="E8" s="70"/>
      <c r="F8" s="70"/>
      <c r="G8" s="7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19"/>
      <c r="B9" s="22"/>
      <c r="C9" s="26"/>
      <c r="D9" s="72"/>
      <c r="E9" s="73"/>
      <c r="F9" s="73"/>
      <c r="G9" s="7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3.5" thickBot="1">
      <c r="A10" s="19"/>
      <c r="B10" s="22"/>
      <c r="C10" s="26"/>
      <c r="D10" s="75"/>
      <c r="E10" s="76"/>
      <c r="F10" s="76"/>
      <c r="G10" s="7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3.5" customHeight="1">
      <c r="A11" s="81" t="s">
        <v>20</v>
      </c>
      <c r="B11" s="81" t="s">
        <v>3</v>
      </c>
      <c r="C11" s="81" t="s">
        <v>21</v>
      </c>
      <c r="D11" s="81" t="s">
        <v>4</v>
      </c>
      <c r="E11" s="55" t="s">
        <v>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3.5" customHeight="1">
      <c r="A12" s="82"/>
      <c r="B12" s="84"/>
      <c r="C12" s="86"/>
      <c r="D12" s="86"/>
      <c r="E12" s="5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.25" customHeight="1">
      <c r="A13" s="83"/>
      <c r="B13" s="85"/>
      <c r="C13" s="87"/>
      <c r="D13" s="87"/>
      <c r="E13" s="5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30" t="s">
        <v>13</v>
      </c>
      <c r="B14" s="31">
        <v>71432</v>
      </c>
      <c r="C14" s="32">
        <v>0.00457</v>
      </c>
      <c r="D14" s="33">
        <f>$B$8*C14</f>
        <v>0.00457</v>
      </c>
      <c r="E14" s="41">
        <f>$C$8*C14</f>
        <v>0.045700000000000005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30" t="s">
        <v>23</v>
      </c>
      <c r="B15" s="31">
        <v>100414</v>
      </c>
      <c r="C15" s="32">
        <v>0.00107</v>
      </c>
      <c r="D15" s="33">
        <f>$B$8*C15</f>
        <v>0.00107</v>
      </c>
      <c r="E15" s="34">
        <f>$C$8*C15</f>
        <v>0.0107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30" t="s">
        <v>36</v>
      </c>
      <c r="B16" s="31">
        <v>110543</v>
      </c>
      <c r="C16" s="32">
        <v>0.0182</v>
      </c>
      <c r="D16" s="33">
        <f>$B$8*C16</f>
        <v>0.0182</v>
      </c>
      <c r="E16" s="34">
        <f>$C$8*C16</f>
        <v>0.182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30" t="s">
        <v>34</v>
      </c>
      <c r="B17" s="31">
        <v>91203</v>
      </c>
      <c r="C17" s="32">
        <v>4.45E-06</v>
      </c>
      <c r="D17" s="33">
        <f>$B$8*C17</f>
        <v>4.45E-06</v>
      </c>
      <c r="E17" s="34">
        <f>$C$8*C17</f>
        <v>4.45E-05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30" t="s">
        <v>35</v>
      </c>
      <c r="B18" s="31">
        <v>115071</v>
      </c>
      <c r="C18" s="32">
        <v>3.594E-05</v>
      </c>
      <c r="D18" s="33">
        <f>$B$8*C18</f>
        <v>3.594E-05</v>
      </c>
      <c r="E18" s="34">
        <f>$C$8*C18</f>
        <v>0.00035939999999999995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30" t="s">
        <v>14</v>
      </c>
      <c r="B19" s="31">
        <v>108883</v>
      </c>
      <c r="C19" s="35">
        <v>0.0111</v>
      </c>
      <c r="D19" s="33">
        <f>$B$8*C19</f>
        <v>0.0111</v>
      </c>
      <c r="E19" s="34">
        <f>$C$8*C19</f>
        <v>0.111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3.5" thickBot="1">
      <c r="A20" s="36" t="s">
        <v>15</v>
      </c>
      <c r="B20" s="37">
        <v>1330207</v>
      </c>
      <c r="C20" s="38">
        <v>0.00409</v>
      </c>
      <c r="D20" s="39">
        <f>$B$8*C20</f>
        <v>0.00409</v>
      </c>
      <c r="E20" s="40">
        <f>$C$8*C20</f>
        <v>0.0409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20"/>
      <c r="B21" s="21"/>
      <c r="C21" s="22"/>
      <c r="D21" s="22"/>
      <c r="E21" s="2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7" t="s">
        <v>8</v>
      </c>
      <c r="B22" s="8"/>
      <c r="C22" s="9"/>
      <c r="D22" s="9"/>
      <c r="E22" s="9"/>
      <c r="F22" s="9"/>
      <c r="G22" s="9"/>
      <c r="H22" s="10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25.5" customHeight="1">
      <c r="A23" s="63" t="s">
        <v>39</v>
      </c>
      <c r="B23" s="64"/>
      <c r="C23" s="64"/>
      <c r="D23" s="64"/>
      <c r="E23" s="64"/>
      <c r="F23" s="64"/>
      <c r="G23" s="64"/>
      <c r="H23" s="6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23"/>
      <c r="B24" s="2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23"/>
      <c r="B25" s="2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18"/>
      <c r="B26" s="2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18"/>
      <c r="B27" s="2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18"/>
      <c r="B28" s="2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18"/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8"/>
      <c r="B30" s="2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8"/>
      <c r="B31" s="2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2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8"/>
      <c r="B33" s="2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8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8"/>
      <c r="B35" s="2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8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</sheetData>
  <sheetProtection/>
  <mergeCells count="12">
    <mergeCell ref="A11:A13"/>
    <mergeCell ref="B11:B13"/>
    <mergeCell ref="C11:C13"/>
    <mergeCell ref="D11:D13"/>
    <mergeCell ref="E11:E13"/>
    <mergeCell ref="A23:H23"/>
    <mergeCell ref="B1:G1"/>
    <mergeCell ref="B2:G2"/>
    <mergeCell ref="B3:C3"/>
    <mergeCell ref="E3:F3"/>
    <mergeCell ref="D7:G7"/>
    <mergeCell ref="D8:G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130" zoomScaleNormal="130" zoomScalePageLayoutView="0" workbookViewId="0" topLeftCell="A1">
      <selection activeCell="B2" sqref="B2:G2"/>
    </sheetView>
  </sheetViews>
  <sheetFormatPr defaultColWidth="9.140625" defaultRowHeight="12.75"/>
  <cols>
    <col min="1" max="1" width="24.57421875" style="0" customWidth="1"/>
    <col min="2" max="2" width="12.7109375" style="3" customWidth="1"/>
    <col min="3" max="5" width="12.7109375" style="0" customWidth="1"/>
    <col min="6" max="6" width="10.8515625" style="0" customWidth="1"/>
    <col min="7" max="7" width="9.8515625" style="0" customWidth="1"/>
    <col min="9" max="9" width="8.8515625" style="0" customWidth="1"/>
  </cols>
  <sheetData>
    <row r="1" spans="1:19" ht="37.5" customHeight="1" thickBot="1">
      <c r="A1" s="17" t="s">
        <v>9</v>
      </c>
      <c r="B1" s="78" t="s">
        <v>30</v>
      </c>
      <c r="C1" s="79"/>
      <c r="D1" s="79"/>
      <c r="E1" s="79"/>
      <c r="F1" s="79"/>
      <c r="G1" s="8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0" customHeight="1" thickBot="1">
      <c r="A2" s="16" t="s">
        <v>6</v>
      </c>
      <c r="B2" s="90" t="s">
        <v>42</v>
      </c>
      <c r="C2" s="58"/>
      <c r="D2" s="58"/>
      <c r="E2" s="58"/>
      <c r="F2" s="58"/>
      <c r="G2" s="5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3.5" thickBot="1">
      <c r="A3" s="4" t="s">
        <v>10</v>
      </c>
      <c r="B3" s="60" t="s">
        <v>19</v>
      </c>
      <c r="C3" s="61"/>
      <c r="D3" s="5" t="s">
        <v>7</v>
      </c>
      <c r="E3" s="62">
        <v>44679</v>
      </c>
      <c r="F3" s="62"/>
      <c r="G3" s="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.75">
      <c r="A4" s="1" t="s">
        <v>0</v>
      </c>
      <c r="B4" s="11"/>
      <c r="C4" s="11"/>
      <c r="D4" s="11"/>
      <c r="E4" s="18"/>
      <c r="F4" s="19"/>
      <c r="G4" s="2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" t="s">
        <v>1</v>
      </c>
      <c r="B5" s="11"/>
      <c r="C5" s="11"/>
      <c r="D5" s="11"/>
      <c r="E5" s="18"/>
      <c r="F5" s="19"/>
      <c r="G5" s="2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3.5" thickBot="1">
      <c r="A6" s="2" t="s">
        <v>2</v>
      </c>
      <c r="B6" s="12"/>
      <c r="C6" s="12"/>
      <c r="D6" s="12"/>
      <c r="E6" s="28"/>
      <c r="F6" s="28"/>
      <c r="G6" s="2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9.5" thickBot="1" thickTop="1">
      <c r="A7" s="13" t="s">
        <v>11</v>
      </c>
      <c r="B7" s="14" t="s">
        <v>17</v>
      </c>
      <c r="C7" s="14" t="s">
        <v>18</v>
      </c>
      <c r="D7" s="66" t="s">
        <v>12</v>
      </c>
      <c r="E7" s="67"/>
      <c r="F7" s="67"/>
      <c r="G7" s="6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3.5" customHeight="1" thickBot="1">
      <c r="A8" s="15" t="s">
        <v>16</v>
      </c>
      <c r="B8" s="53">
        <v>2</v>
      </c>
      <c r="C8" s="54">
        <v>20</v>
      </c>
      <c r="D8" s="69" t="s">
        <v>22</v>
      </c>
      <c r="E8" s="70"/>
      <c r="F8" s="70"/>
      <c r="G8" s="7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19"/>
      <c r="B9" s="22"/>
      <c r="C9" s="26"/>
      <c r="D9" s="72"/>
      <c r="E9" s="73"/>
      <c r="F9" s="73"/>
      <c r="G9" s="7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3.5" thickBot="1">
      <c r="A10" s="19"/>
      <c r="B10" s="22"/>
      <c r="C10" s="26"/>
      <c r="D10" s="75"/>
      <c r="E10" s="76"/>
      <c r="F10" s="76"/>
      <c r="G10" s="7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3.5" customHeight="1">
      <c r="A11" s="81" t="s">
        <v>20</v>
      </c>
      <c r="B11" s="81" t="s">
        <v>3</v>
      </c>
      <c r="C11" s="81" t="s">
        <v>21</v>
      </c>
      <c r="D11" s="81" t="s">
        <v>4</v>
      </c>
      <c r="E11" s="55" t="s">
        <v>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3.5" customHeight="1">
      <c r="A12" s="82"/>
      <c r="B12" s="84"/>
      <c r="C12" s="86"/>
      <c r="D12" s="86"/>
      <c r="E12" s="5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.25" customHeight="1">
      <c r="A13" s="83"/>
      <c r="B13" s="85"/>
      <c r="C13" s="87"/>
      <c r="D13" s="87"/>
      <c r="E13" s="5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30" t="s">
        <v>13</v>
      </c>
      <c r="B14" s="31">
        <v>71432</v>
      </c>
      <c r="C14" s="32">
        <v>0.00457</v>
      </c>
      <c r="D14" s="33">
        <f>$B$8*C14</f>
        <v>0.00914</v>
      </c>
      <c r="E14" s="41">
        <f>$C$8*C14</f>
        <v>0.09140000000000001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30" t="s">
        <v>23</v>
      </c>
      <c r="B15" s="31">
        <v>100414</v>
      </c>
      <c r="C15" s="32">
        <v>0.00107</v>
      </c>
      <c r="D15" s="33">
        <f>$B$8*C15</f>
        <v>0.00214</v>
      </c>
      <c r="E15" s="34">
        <f>$C$8*C15</f>
        <v>0.0214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30" t="s">
        <v>36</v>
      </c>
      <c r="B16" s="31">
        <v>110543</v>
      </c>
      <c r="C16" s="32">
        <v>0.0182</v>
      </c>
      <c r="D16" s="33">
        <f>$B$8*C16</f>
        <v>0.0364</v>
      </c>
      <c r="E16" s="34">
        <f>$C$8*C16</f>
        <v>0.364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30" t="s">
        <v>34</v>
      </c>
      <c r="B17" s="31">
        <v>91203</v>
      </c>
      <c r="C17" s="32">
        <v>4.45E-06</v>
      </c>
      <c r="D17" s="33">
        <f>$B$8*C17</f>
        <v>8.9E-06</v>
      </c>
      <c r="E17" s="34">
        <f>$C$8*C17</f>
        <v>8.9E-05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30" t="s">
        <v>35</v>
      </c>
      <c r="B18" s="31">
        <v>115071</v>
      </c>
      <c r="C18" s="32">
        <v>3.594E-05</v>
      </c>
      <c r="D18" s="33">
        <f>$B$8*C18</f>
        <v>7.188E-05</v>
      </c>
      <c r="E18" s="34">
        <f>$C$8*C18</f>
        <v>0.0007187999999999999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30" t="s">
        <v>14</v>
      </c>
      <c r="B19" s="31">
        <v>108883</v>
      </c>
      <c r="C19" s="35">
        <v>0.0111</v>
      </c>
      <c r="D19" s="33">
        <f>$B$8*C19</f>
        <v>0.0222</v>
      </c>
      <c r="E19" s="34">
        <f>$C$8*C19</f>
        <v>0.222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3.5" thickBot="1">
      <c r="A20" s="36" t="s">
        <v>15</v>
      </c>
      <c r="B20" s="37">
        <v>1330207</v>
      </c>
      <c r="C20" s="38">
        <v>0.00409</v>
      </c>
      <c r="D20" s="39">
        <f>$B$8*C20</f>
        <v>0.00818</v>
      </c>
      <c r="E20" s="40">
        <f>$C$8*C20</f>
        <v>0.0818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20"/>
      <c r="B21" s="21"/>
      <c r="C21" s="22"/>
      <c r="D21" s="22"/>
      <c r="E21" s="2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7" t="s">
        <v>8</v>
      </c>
      <c r="B22" s="8"/>
      <c r="C22" s="9"/>
      <c r="D22" s="9"/>
      <c r="E22" s="9"/>
      <c r="F22" s="9"/>
      <c r="G22" s="9"/>
      <c r="H22" s="10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25.5" customHeight="1">
      <c r="A23" s="63" t="s">
        <v>39</v>
      </c>
      <c r="B23" s="64"/>
      <c r="C23" s="64"/>
      <c r="D23" s="64"/>
      <c r="E23" s="64"/>
      <c r="F23" s="64"/>
      <c r="G23" s="64"/>
      <c r="H23" s="6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23"/>
      <c r="B24" s="2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23"/>
      <c r="B25" s="2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18"/>
      <c r="B26" s="2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18"/>
      <c r="B27" s="2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18"/>
      <c r="B28" s="2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18"/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8"/>
      <c r="B30" s="2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8"/>
      <c r="B31" s="2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2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8"/>
      <c r="B33" s="2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8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8"/>
      <c r="B35" s="2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8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</sheetData>
  <sheetProtection/>
  <mergeCells count="12">
    <mergeCell ref="A11:A13"/>
    <mergeCell ref="B11:B13"/>
    <mergeCell ref="C11:C13"/>
    <mergeCell ref="D11:D13"/>
    <mergeCell ref="E11:E13"/>
    <mergeCell ref="A23:H23"/>
    <mergeCell ref="B1:G1"/>
    <mergeCell ref="B2:G2"/>
    <mergeCell ref="B3:C3"/>
    <mergeCell ref="E3:F3"/>
    <mergeCell ref="D7:G7"/>
    <mergeCell ref="D8:G10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130" zoomScaleNormal="130" zoomScalePageLayoutView="0" workbookViewId="0" topLeftCell="A1">
      <selection activeCell="B2" sqref="B2:G2"/>
    </sheetView>
  </sheetViews>
  <sheetFormatPr defaultColWidth="9.140625" defaultRowHeight="12.75"/>
  <cols>
    <col min="1" max="1" width="24.57421875" style="0" customWidth="1"/>
    <col min="2" max="2" width="12.7109375" style="3" customWidth="1"/>
    <col min="3" max="5" width="12.7109375" style="0" customWidth="1"/>
    <col min="6" max="6" width="10.8515625" style="0" customWidth="1"/>
    <col min="7" max="7" width="9.8515625" style="0" customWidth="1"/>
    <col min="9" max="9" width="8.8515625" style="0" customWidth="1"/>
  </cols>
  <sheetData>
    <row r="1" spans="1:19" ht="37.5" customHeight="1" thickBot="1">
      <c r="A1" s="17" t="s">
        <v>9</v>
      </c>
      <c r="B1" s="78" t="s">
        <v>31</v>
      </c>
      <c r="C1" s="79"/>
      <c r="D1" s="79"/>
      <c r="E1" s="79"/>
      <c r="F1" s="79"/>
      <c r="G1" s="80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0" customHeight="1" thickBot="1">
      <c r="A2" s="16" t="s">
        <v>6</v>
      </c>
      <c r="B2" s="90" t="s">
        <v>43</v>
      </c>
      <c r="C2" s="58"/>
      <c r="D2" s="58"/>
      <c r="E2" s="58"/>
      <c r="F2" s="58"/>
      <c r="G2" s="5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3.5" thickBot="1">
      <c r="A3" s="4" t="s">
        <v>10</v>
      </c>
      <c r="B3" s="60" t="s">
        <v>19</v>
      </c>
      <c r="C3" s="61"/>
      <c r="D3" s="5" t="s">
        <v>7</v>
      </c>
      <c r="E3" s="62">
        <v>44679</v>
      </c>
      <c r="F3" s="62"/>
      <c r="G3" s="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.75">
      <c r="A4" s="1" t="s">
        <v>0</v>
      </c>
      <c r="B4" s="11"/>
      <c r="C4" s="11"/>
      <c r="D4" s="11"/>
      <c r="E4" s="18"/>
      <c r="F4" s="19"/>
      <c r="G4" s="2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" t="s">
        <v>1</v>
      </c>
      <c r="B5" s="11"/>
      <c r="C5" s="11"/>
      <c r="D5" s="11"/>
      <c r="E5" s="18"/>
      <c r="F5" s="19"/>
      <c r="G5" s="2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3.5" thickBot="1">
      <c r="A6" s="2" t="s">
        <v>2</v>
      </c>
      <c r="B6" s="12"/>
      <c r="C6" s="12"/>
      <c r="D6" s="12"/>
      <c r="E6" s="28"/>
      <c r="F6" s="28"/>
      <c r="G6" s="2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9.5" thickBot="1" thickTop="1">
      <c r="A7" s="13" t="s">
        <v>11</v>
      </c>
      <c r="B7" s="14" t="s">
        <v>17</v>
      </c>
      <c r="C7" s="14" t="s">
        <v>18</v>
      </c>
      <c r="D7" s="66" t="s">
        <v>12</v>
      </c>
      <c r="E7" s="67"/>
      <c r="F7" s="67"/>
      <c r="G7" s="6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3.5" customHeight="1" thickBot="1">
      <c r="A8" s="15" t="s">
        <v>16</v>
      </c>
      <c r="B8" s="53">
        <v>3</v>
      </c>
      <c r="C8" s="54">
        <v>30</v>
      </c>
      <c r="D8" s="69" t="s">
        <v>22</v>
      </c>
      <c r="E8" s="70"/>
      <c r="F8" s="70"/>
      <c r="G8" s="7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19"/>
      <c r="B9" s="22"/>
      <c r="C9" s="26"/>
      <c r="D9" s="72"/>
      <c r="E9" s="73"/>
      <c r="F9" s="73"/>
      <c r="G9" s="7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3.5" thickBot="1">
      <c r="A10" s="19"/>
      <c r="B10" s="22"/>
      <c r="C10" s="26"/>
      <c r="D10" s="75"/>
      <c r="E10" s="76"/>
      <c r="F10" s="76"/>
      <c r="G10" s="7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3.5" customHeight="1">
      <c r="A11" s="81" t="s">
        <v>20</v>
      </c>
      <c r="B11" s="81" t="s">
        <v>3</v>
      </c>
      <c r="C11" s="81" t="s">
        <v>21</v>
      </c>
      <c r="D11" s="81" t="s">
        <v>4</v>
      </c>
      <c r="E11" s="55" t="s">
        <v>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3.5" customHeight="1">
      <c r="A12" s="82"/>
      <c r="B12" s="84"/>
      <c r="C12" s="86"/>
      <c r="D12" s="86"/>
      <c r="E12" s="56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.25" customHeight="1">
      <c r="A13" s="83"/>
      <c r="B13" s="85"/>
      <c r="C13" s="87"/>
      <c r="D13" s="87"/>
      <c r="E13" s="57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30" t="s">
        <v>13</v>
      </c>
      <c r="B14" s="31">
        <v>71432</v>
      </c>
      <c r="C14" s="32">
        <v>0.00457</v>
      </c>
      <c r="D14" s="33">
        <f>$B$8*C14</f>
        <v>0.01371</v>
      </c>
      <c r="E14" s="41">
        <f>$C$8*C14</f>
        <v>0.1371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30" t="s">
        <v>23</v>
      </c>
      <c r="B15" s="31">
        <v>100414</v>
      </c>
      <c r="C15" s="32">
        <v>0.00107</v>
      </c>
      <c r="D15" s="33">
        <f>$B$8*C15</f>
        <v>0.00321</v>
      </c>
      <c r="E15" s="34">
        <f>$C$8*C15</f>
        <v>0.0321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30" t="s">
        <v>36</v>
      </c>
      <c r="B16" s="31">
        <v>110543</v>
      </c>
      <c r="C16" s="32">
        <v>0.0182</v>
      </c>
      <c r="D16" s="33">
        <f>$B$8*C16</f>
        <v>0.0546</v>
      </c>
      <c r="E16" s="34">
        <f>$C$8*C16</f>
        <v>0.546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30" t="s">
        <v>34</v>
      </c>
      <c r="B17" s="31">
        <v>91203</v>
      </c>
      <c r="C17" s="32">
        <v>4.45E-06</v>
      </c>
      <c r="D17" s="33">
        <f>$B$8*C17</f>
        <v>1.335E-05</v>
      </c>
      <c r="E17" s="34">
        <f>$C$8*C17</f>
        <v>0.0001335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30" t="s">
        <v>35</v>
      </c>
      <c r="B18" s="31">
        <v>115071</v>
      </c>
      <c r="C18" s="32">
        <v>3.594E-05</v>
      </c>
      <c r="D18" s="33">
        <f>$B$8*C18</f>
        <v>0.00010782</v>
      </c>
      <c r="E18" s="34">
        <f>$C$8*C18</f>
        <v>0.0010781999999999999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2.75">
      <c r="A19" s="30" t="s">
        <v>14</v>
      </c>
      <c r="B19" s="31">
        <v>108883</v>
      </c>
      <c r="C19" s="35">
        <v>0.0111</v>
      </c>
      <c r="D19" s="33">
        <f>$B$8*C19</f>
        <v>0.0333</v>
      </c>
      <c r="E19" s="34">
        <f>$C$8*C19</f>
        <v>0.333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3.5" thickBot="1">
      <c r="A20" s="36" t="s">
        <v>15</v>
      </c>
      <c r="B20" s="37">
        <v>1330207</v>
      </c>
      <c r="C20" s="38">
        <v>0.00409</v>
      </c>
      <c r="D20" s="39">
        <f>$B$8*C20</f>
        <v>0.01227</v>
      </c>
      <c r="E20" s="40">
        <f>$C$8*C20</f>
        <v>0.1227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20"/>
      <c r="B21" s="21"/>
      <c r="C21" s="22"/>
      <c r="D21" s="22"/>
      <c r="E21" s="22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12.75">
      <c r="A22" s="7" t="s">
        <v>8</v>
      </c>
      <c r="B22" s="8"/>
      <c r="C22" s="9"/>
      <c r="D22" s="9"/>
      <c r="E22" s="9"/>
      <c r="F22" s="9"/>
      <c r="G22" s="9"/>
      <c r="H22" s="10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25.5" customHeight="1">
      <c r="A23" s="63" t="s">
        <v>39</v>
      </c>
      <c r="B23" s="64"/>
      <c r="C23" s="64"/>
      <c r="D23" s="64"/>
      <c r="E23" s="64"/>
      <c r="F23" s="64"/>
      <c r="G23" s="64"/>
      <c r="H23" s="65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23"/>
      <c r="B24" s="2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23"/>
      <c r="B25" s="2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18"/>
      <c r="B26" s="2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18"/>
      <c r="B27" s="2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18"/>
      <c r="B28" s="2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18"/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8"/>
      <c r="B30" s="2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8"/>
      <c r="B31" s="2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2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8"/>
      <c r="B33" s="2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8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8"/>
      <c r="B35" s="2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8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</sheetData>
  <sheetProtection/>
  <mergeCells count="12">
    <mergeCell ref="A11:A13"/>
    <mergeCell ref="B11:B13"/>
    <mergeCell ref="C11:C13"/>
    <mergeCell ref="D11:D13"/>
    <mergeCell ref="E11:E13"/>
    <mergeCell ref="A23:H23"/>
    <mergeCell ref="B1:G1"/>
    <mergeCell ref="B2:G2"/>
    <mergeCell ref="B3:C3"/>
    <mergeCell ref="E3:F3"/>
    <mergeCell ref="D7:G7"/>
    <mergeCell ref="D8:G10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130" zoomScaleNormal="130" zoomScalePageLayoutView="0" workbookViewId="0" topLeftCell="A1">
      <selection activeCell="F12" sqref="F12"/>
    </sheetView>
  </sheetViews>
  <sheetFormatPr defaultColWidth="9.140625" defaultRowHeight="12.75"/>
  <cols>
    <col min="1" max="1" width="24.57421875" style="0" customWidth="1"/>
    <col min="2" max="2" width="12.7109375" style="3" customWidth="1"/>
    <col min="3" max="5" width="12.7109375" style="0" customWidth="1"/>
    <col min="6" max="6" width="10.8515625" style="0" customWidth="1"/>
    <col min="7" max="7" width="9.8515625" style="0" customWidth="1"/>
    <col min="9" max="9" width="8.8515625" style="0" customWidth="1"/>
  </cols>
  <sheetData>
    <row r="1" spans="1:19" ht="18.75" thickBot="1">
      <c r="A1" s="17" t="s">
        <v>9</v>
      </c>
      <c r="B1" s="91" t="s">
        <v>28</v>
      </c>
      <c r="C1" s="92"/>
      <c r="D1" s="92"/>
      <c r="E1" s="92"/>
      <c r="F1" s="92"/>
      <c r="G1" s="93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30" customHeight="1" thickBot="1">
      <c r="A2" s="16" t="s">
        <v>6</v>
      </c>
      <c r="B2" s="90" t="s">
        <v>44</v>
      </c>
      <c r="C2" s="58"/>
      <c r="D2" s="58"/>
      <c r="E2" s="58"/>
      <c r="F2" s="58"/>
      <c r="G2" s="59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3.5" thickBot="1">
      <c r="A3" s="4" t="s">
        <v>10</v>
      </c>
      <c r="B3" s="60" t="s">
        <v>19</v>
      </c>
      <c r="C3" s="61"/>
      <c r="D3" s="5" t="s">
        <v>7</v>
      </c>
      <c r="E3" s="62">
        <v>44679</v>
      </c>
      <c r="F3" s="62"/>
      <c r="G3" s="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12.75">
      <c r="A4" s="1" t="s">
        <v>0</v>
      </c>
      <c r="B4" s="11"/>
      <c r="C4" s="11"/>
      <c r="D4" s="11"/>
      <c r="E4" s="18"/>
      <c r="F4" s="19"/>
      <c r="G4" s="2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2.75">
      <c r="A5" s="1" t="s">
        <v>1</v>
      </c>
      <c r="B5" s="11"/>
      <c r="C5" s="11"/>
      <c r="D5" s="11"/>
      <c r="E5" s="18"/>
      <c r="F5" s="19"/>
      <c r="G5" s="2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ht="13.5" thickBot="1">
      <c r="A6" s="2" t="s">
        <v>2</v>
      </c>
      <c r="B6" s="12"/>
      <c r="C6" s="12"/>
      <c r="D6" s="12"/>
      <c r="E6" s="28"/>
      <c r="F6" s="28"/>
      <c r="G6" s="29"/>
      <c r="H6" s="1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19.5" customHeight="1" thickBot="1" thickTop="1">
      <c r="A7" s="13" t="s">
        <v>11</v>
      </c>
      <c r="B7" s="46" t="s">
        <v>17</v>
      </c>
      <c r="C7" s="46" t="s">
        <v>32</v>
      </c>
      <c r="D7" s="66" t="s">
        <v>12</v>
      </c>
      <c r="E7" s="88"/>
      <c r="F7" s="88"/>
      <c r="G7" s="89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13.5" customHeight="1" thickBot="1">
      <c r="A8" s="15" t="s">
        <v>16</v>
      </c>
      <c r="B8" s="53">
        <v>4</v>
      </c>
      <c r="C8" s="54">
        <v>40</v>
      </c>
      <c r="D8" s="69" t="s">
        <v>22</v>
      </c>
      <c r="E8" s="70"/>
      <c r="F8" s="70"/>
      <c r="G8" s="7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12.75">
      <c r="A9" s="19"/>
      <c r="B9" s="22"/>
      <c r="C9" s="26"/>
      <c r="D9" s="72"/>
      <c r="E9" s="73"/>
      <c r="F9" s="73"/>
      <c r="G9" s="74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</row>
    <row r="10" spans="1:19" ht="13.5" thickBot="1">
      <c r="A10" s="19"/>
      <c r="B10" s="22"/>
      <c r="C10" s="26"/>
      <c r="D10" s="75"/>
      <c r="E10" s="76"/>
      <c r="F10" s="76"/>
      <c r="G10" s="77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3.5" customHeight="1">
      <c r="A11" s="81" t="s">
        <v>20</v>
      </c>
      <c r="B11" s="81" t="s">
        <v>3</v>
      </c>
      <c r="C11" s="81" t="s">
        <v>27</v>
      </c>
      <c r="D11" s="81" t="s">
        <v>4</v>
      </c>
      <c r="E11" s="55" t="s">
        <v>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ht="13.5" customHeight="1">
      <c r="A12" s="83"/>
      <c r="B12" s="85"/>
      <c r="C12" s="87"/>
      <c r="D12" s="87"/>
      <c r="E12" s="57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12.75">
      <c r="A13" s="30" t="s">
        <v>13</v>
      </c>
      <c r="B13" s="31">
        <v>71432</v>
      </c>
      <c r="C13" s="32">
        <v>0.00707</v>
      </c>
      <c r="D13" s="33">
        <f>$B$8*C13</f>
        <v>0.02828</v>
      </c>
      <c r="E13" s="34">
        <f>$C$8*C13</f>
        <v>0.2828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2.75">
      <c r="A14" s="30" t="s">
        <v>23</v>
      </c>
      <c r="B14" s="31">
        <v>100414</v>
      </c>
      <c r="C14" s="32">
        <v>0.0129</v>
      </c>
      <c r="D14" s="33">
        <f>$B$8*C14</f>
        <v>0.0516</v>
      </c>
      <c r="E14" s="34">
        <f>$C$8*C14</f>
        <v>0.516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 ht="12.75">
      <c r="A15" s="30" t="s">
        <v>36</v>
      </c>
      <c r="B15" s="31">
        <v>110543</v>
      </c>
      <c r="C15" s="32">
        <v>0.018600000000000002</v>
      </c>
      <c r="D15" s="33">
        <f>$B$8*C15</f>
        <v>0.07440000000000001</v>
      </c>
      <c r="E15" s="34">
        <f>$C$8*C15</f>
        <v>0.7440000000000001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2.75">
      <c r="A16" s="30" t="s">
        <v>34</v>
      </c>
      <c r="B16" s="31">
        <v>91203</v>
      </c>
      <c r="C16" s="32">
        <v>0.0017399999999999998</v>
      </c>
      <c r="D16" s="33">
        <f>$B$8*C16</f>
        <v>0.006959999999999999</v>
      </c>
      <c r="E16" s="34">
        <f>$C$8*C16</f>
        <v>0.0696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12.75">
      <c r="A17" s="30" t="s">
        <v>35</v>
      </c>
      <c r="B17" s="31">
        <v>115071</v>
      </c>
      <c r="C17" s="32">
        <v>1.22E-06</v>
      </c>
      <c r="D17" s="33">
        <f>$B$8*C17</f>
        <v>4.88E-06</v>
      </c>
      <c r="E17" s="34">
        <f>$C$8*C17</f>
        <v>4.88E-05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 ht="12.75">
      <c r="A18" s="30" t="s">
        <v>14</v>
      </c>
      <c r="B18" s="31">
        <v>108883</v>
      </c>
      <c r="C18" s="35">
        <v>0.056299999999999996</v>
      </c>
      <c r="D18" s="33">
        <f>$B$8*C18</f>
        <v>0.22519999999999998</v>
      </c>
      <c r="E18" s="34">
        <f>$C$8*C18</f>
        <v>2.252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3.5" thickBot="1">
      <c r="A19" s="36" t="s">
        <v>15</v>
      </c>
      <c r="B19" s="37">
        <v>1330207</v>
      </c>
      <c r="C19" s="38">
        <v>0.0659</v>
      </c>
      <c r="D19" s="33">
        <f>$B$8*C19</f>
        <v>0.2636</v>
      </c>
      <c r="E19" s="34">
        <f>$C$8*C19</f>
        <v>2.636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 ht="12.75">
      <c r="A20" s="20"/>
      <c r="B20" s="21"/>
      <c r="C20" s="22"/>
      <c r="D20" s="22"/>
      <c r="E20" s="22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ht="12.75">
      <c r="A21" s="7" t="s">
        <v>8</v>
      </c>
      <c r="B21" s="8"/>
      <c r="C21" s="9"/>
      <c r="D21" s="9"/>
      <c r="E21" s="9"/>
      <c r="F21" s="9"/>
      <c r="G21" s="9"/>
      <c r="H21" s="10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</row>
    <row r="22" spans="1:19" ht="26.25" customHeight="1">
      <c r="A22" s="63" t="s">
        <v>39</v>
      </c>
      <c r="B22" s="64"/>
      <c r="C22" s="64"/>
      <c r="D22" s="64"/>
      <c r="E22" s="64"/>
      <c r="F22" s="64"/>
      <c r="G22" s="64"/>
      <c r="H22" s="65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ht="12.75">
      <c r="A23" s="23"/>
      <c r="B23" s="24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12.75">
      <c r="A24" s="23"/>
      <c r="B24" s="2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19" ht="12.75">
      <c r="A25" s="18"/>
      <c r="B25" s="2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</row>
    <row r="26" spans="1:19" ht="12.75">
      <c r="A26" s="18"/>
      <c r="B26" s="2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2.75">
      <c r="A27" s="18"/>
      <c r="B27" s="2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12.75">
      <c r="A28" s="18"/>
      <c r="B28" s="2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12.75">
      <c r="A29" s="18"/>
      <c r="B29" s="2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2.75">
      <c r="A30" s="18"/>
      <c r="B30" s="2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12.75">
      <c r="A31" s="18"/>
      <c r="B31" s="2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2.75">
      <c r="A32" s="18"/>
      <c r="B32" s="25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 ht="12.75">
      <c r="A33" s="18"/>
      <c r="B33" s="25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 ht="12.75">
      <c r="A34" s="18"/>
      <c r="B34" s="25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 ht="12.75">
      <c r="A35" s="18"/>
      <c r="B35" s="25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2.75">
      <c r="A36" s="18"/>
      <c r="B36" s="25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</row>
  </sheetData>
  <sheetProtection/>
  <mergeCells count="12">
    <mergeCell ref="B1:G1"/>
    <mergeCell ref="A11:A12"/>
    <mergeCell ref="B11:B12"/>
    <mergeCell ref="C11:C12"/>
    <mergeCell ref="D11:D12"/>
    <mergeCell ref="E11:E12"/>
    <mergeCell ref="D7:G7"/>
    <mergeCell ref="D8:G10"/>
    <mergeCell ref="B2:G2"/>
    <mergeCell ref="B3:C3"/>
    <mergeCell ref="E3:F3"/>
    <mergeCell ref="A22:H22"/>
  </mergeCells>
  <printOptions gridLines="1"/>
  <pageMargins left="0.75" right="0.75" top="1" bottom="1" header="0.5" footer="0.5"/>
  <pageSetup blackAndWhite="1" fitToHeight="1" fitToWidth="1"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="130" zoomScaleNormal="130" zoomScalePageLayoutView="0" workbookViewId="0" topLeftCell="A1">
      <selection activeCell="E8" sqref="E8"/>
    </sheetView>
  </sheetViews>
  <sheetFormatPr defaultColWidth="9.140625" defaultRowHeight="12.75"/>
  <cols>
    <col min="1" max="1" width="24.7109375" style="0" customWidth="1"/>
  </cols>
  <sheetData>
    <row r="1" spans="1:4" ht="12.75">
      <c r="A1" s="81" t="s">
        <v>20</v>
      </c>
      <c r="B1" s="81" t="s">
        <v>3</v>
      </c>
      <c r="C1" s="81" t="s">
        <v>4</v>
      </c>
      <c r="D1" s="55" t="s">
        <v>5</v>
      </c>
    </row>
    <row r="2" spans="1:4" ht="12.75">
      <c r="A2" s="83"/>
      <c r="B2" s="85"/>
      <c r="C2" s="87"/>
      <c r="D2" s="57"/>
    </row>
    <row r="3" spans="1:4" ht="12.75">
      <c r="A3" s="48" t="s">
        <v>13</v>
      </c>
      <c r="B3" s="49">
        <v>71432</v>
      </c>
      <c r="C3" s="52">
        <f>'GDO VOC TFL'!D14+'GDO VOC VR'!D14+'GDO VOC BL'!D14+'GDO Liquid'!D13+'GDO VOC HP'!D14</f>
        <v>0.06027</v>
      </c>
      <c r="D3" s="52">
        <f>'GDO VOC TFL'!E14+'GDO VOC VR'!E14+'GDO VOC BL'!E14+'GDO Liquid'!E13+'GDO VOC HP'!E14</f>
        <v>0.6026999999999999</v>
      </c>
    </row>
    <row r="4" spans="1:4" ht="15" customHeight="1">
      <c r="A4" s="47" t="s">
        <v>23</v>
      </c>
      <c r="B4" s="31">
        <v>100414</v>
      </c>
      <c r="C4" s="52">
        <f>'GDO VOC TFL'!D15+'GDO VOC VR'!D15+'GDO VOC BL'!D15+'GDO Liquid'!D14+'GDO VOC HP'!D15</f>
        <v>0.059090000000000004</v>
      </c>
      <c r="D4" s="52">
        <f>'GDO VOC TFL'!E15+'GDO VOC VR'!E15+'GDO VOC BL'!E15+'GDO Liquid'!E14+'GDO VOC HP'!E15</f>
        <v>0.5909000000000001</v>
      </c>
    </row>
    <row r="5" spans="1:4" ht="15" customHeight="1">
      <c r="A5" s="30" t="s">
        <v>36</v>
      </c>
      <c r="B5" s="31">
        <v>110543</v>
      </c>
      <c r="C5" s="52">
        <f>'GDO VOC TFL'!D16+'GDO VOC VR'!D16+'GDO VOC BL'!D16+'GDO Liquid'!D15+'GDO VOC HP'!D16</f>
        <v>0.2018</v>
      </c>
      <c r="D5" s="52">
        <f>'GDO VOC TFL'!E16+'GDO VOC VR'!E16+'GDO VOC BL'!E16+'GDO Liquid'!E15+'GDO VOC HP'!E16</f>
        <v>2.0180000000000002</v>
      </c>
    </row>
    <row r="6" spans="1:4" ht="15" customHeight="1">
      <c r="A6" s="30" t="s">
        <v>34</v>
      </c>
      <c r="B6" s="31">
        <v>91203</v>
      </c>
      <c r="C6" s="52">
        <f>'GDO VOC TFL'!D17+'GDO VOC VR'!D17+'GDO VOC BL'!D17+'GDO Liquid'!D16+'GDO VOC HP'!D17</f>
        <v>0.006991149999999999</v>
      </c>
      <c r="D6" s="52">
        <f>'GDO VOC TFL'!E17+'GDO VOC VR'!E17+'GDO VOC BL'!E17+'GDO Liquid'!E16+'GDO VOC HP'!E17</f>
        <v>0.0699115</v>
      </c>
    </row>
    <row r="7" spans="1:4" ht="15" customHeight="1">
      <c r="A7" s="30" t="s">
        <v>35</v>
      </c>
      <c r="B7" s="31">
        <v>115071</v>
      </c>
      <c r="C7" s="52">
        <f>'GDO VOC TFL'!D18+'GDO VOC VR'!D18+'GDO VOC BL'!D18+'GDO Liquid'!D17+'GDO VOC HP'!D18</f>
        <v>0.00025645999999999997</v>
      </c>
      <c r="D7" s="52">
        <f>'GDO VOC TFL'!E18+'GDO VOC VR'!E18+'GDO VOC BL'!E18+'GDO Liquid'!E17+'GDO VOC HP'!E18</f>
        <v>0.0025645999999999993</v>
      </c>
    </row>
    <row r="8" spans="1:4" ht="12.75">
      <c r="A8" s="47" t="s">
        <v>14</v>
      </c>
      <c r="B8" s="31">
        <v>108883</v>
      </c>
      <c r="C8" s="52">
        <f>'GDO VOC TFL'!D19+'GDO VOC VR'!D19+'GDO VOC BL'!D19+'GDO Liquid'!D18+'GDO VOC HP'!D19</f>
        <v>0.3029</v>
      </c>
      <c r="D8" s="52">
        <f>'GDO VOC TFL'!E19+'GDO VOC VR'!E19+'GDO VOC BL'!E19+'GDO Liquid'!E18+'GDO VOC HP'!E19</f>
        <v>3.029</v>
      </c>
    </row>
    <row r="9" spans="1:4" ht="12.75">
      <c r="A9" s="50" t="s">
        <v>15</v>
      </c>
      <c r="B9" s="51">
        <v>1330207</v>
      </c>
      <c r="C9" s="52">
        <f>'GDO VOC TFL'!D20+'GDO VOC VR'!D20+'GDO VOC BL'!D20+'GDO Liquid'!D19+'GDO VOC HP'!D20</f>
        <v>0.29223</v>
      </c>
      <c r="D9" s="52">
        <f>'GDO VOC TFL'!E20+'GDO VOC VR'!E20+'GDO VOC BL'!E20+'GDO Liquid'!E19+'GDO VOC HP'!E20</f>
        <v>2.9223000000000003</v>
      </c>
    </row>
  </sheetData>
  <sheetProtection/>
  <mergeCells count="4">
    <mergeCell ref="A1:A2"/>
    <mergeCell ref="B1:B2"/>
    <mergeCell ref="C1:C2"/>
    <mergeCell ref="D1:D2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5:H25"/>
  <sheetViews>
    <sheetView zoomScale="130" zoomScaleNormal="130" zoomScalePageLayoutView="0" workbookViewId="0" topLeftCell="A4">
      <selection activeCell="G19" sqref="G19:G25"/>
    </sheetView>
  </sheetViews>
  <sheetFormatPr defaultColWidth="9.140625" defaultRowHeight="12.75"/>
  <cols>
    <col min="4" max="4" width="23.00390625" style="0" customWidth="1"/>
    <col min="6" max="6" width="9.57421875" style="0" bestFit="1" customWidth="1"/>
  </cols>
  <sheetData>
    <row r="4" ht="13.5" thickBot="1"/>
    <row r="5" spans="4:7" ht="13.5" thickBot="1">
      <c r="D5" s="95" t="s">
        <v>38</v>
      </c>
      <c r="E5" s="96"/>
      <c r="F5" s="96"/>
      <c r="G5" s="97"/>
    </row>
    <row r="6" spans="4:8" ht="12.75" customHeight="1">
      <c r="D6" s="86" t="s">
        <v>20</v>
      </c>
      <c r="E6" s="86" t="s">
        <v>3</v>
      </c>
      <c r="F6" s="86" t="s">
        <v>24</v>
      </c>
      <c r="G6" s="98" t="s">
        <v>26</v>
      </c>
      <c r="H6" s="94"/>
    </row>
    <row r="7" spans="4:8" ht="26.25" customHeight="1">
      <c r="D7" s="83"/>
      <c r="E7" s="85"/>
      <c r="F7" s="87"/>
      <c r="G7" s="99"/>
      <c r="H7" s="94"/>
    </row>
    <row r="8" spans="4:8" ht="12.75">
      <c r="D8" s="30" t="s">
        <v>13</v>
      </c>
      <c r="E8" s="31">
        <v>71432</v>
      </c>
      <c r="F8" s="100">
        <v>0.707</v>
      </c>
      <c r="G8" s="43">
        <f>F8/100</f>
        <v>0.00707</v>
      </c>
      <c r="H8" s="35"/>
    </row>
    <row r="9" spans="4:8" ht="12.75">
      <c r="D9" s="30" t="s">
        <v>23</v>
      </c>
      <c r="E9" s="31">
        <v>100414</v>
      </c>
      <c r="F9" s="100">
        <v>1.29</v>
      </c>
      <c r="G9" s="44">
        <f>F9/100</f>
        <v>0.0129</v>
      </c>
      <c r="H9" s="35"/>
    </row>
    <row r="10" spans="4:8" ht="12.75">
      <c r="D10" s="30" t="s">
        <v>36</v>
      </c>
      <c r="E10" s="31">
        <v>110543</v>
      </c>
      <c r="F10" s="100">
        <v>1.86</v>
      </c>
      <c r="G10" s="44">
        <f>F10/100</f>
        <v>0.018600000000000002</v>
      </c>
      <c r="H10" s="35"/>
    </row>
    <row r="11" spans="4:8" ht="12.75">
      <c r="D11" s="30" t="s">
        <v>34</v>
      </c>
      <c r="E11" s="31">
        <v>91203</v>
      </c>
      <c r="F11" s="100">
        <v>0.174</v>
      </c>
      <c r="G11" s="44">
        <f>F11/100</f>
        <v>0.0017399999999999998</v>
      </c>
      <c r="H11" s="35"/>
    </row>
    <row r="12" spans="4:8" ht="14.25" customHeight="1">
      <c r="D12" s="30" t="s">
        <v>35</v>
      </c>
      <c r="E12" s="31">
        <v>115071</v>
      </c>
      <c r="F12" s="103">
        <v>0.000122</v>
      </c>
      <c r="G12" s="44">
        <f>F12/100</f>
        <v>1.22E-06</v>
      </c>
      <c r="H12" s="35"/>
    </row>
    <row r="13" spans="4:8" ht="12.75">
      <c r="D13" s="30" t="s">
        <v>14</v>
      </c>
      <c r="E13" s="31">
        <v>108883</v>
      </c>
      <c r="F13" s="101">
        <v>5.63</v>
      </c>
      <c r="G13" s="44">
        <f>F13/100</f>
        <v>0.056299999999999996</v>
      </c>
      <c r="H13" s="35"/>
    </row>
    <row r="14" spans="4:8" ht="13.5" thickBot="1">
      <c r="D14" s="36" t="s">
        <v>15</v>
      </c>
      <c r="E14" s="37">
        <v>1330207</v>
      </c>
      <c r="F14" s="102">
        <v>6.59</v>
      </c>
      <c r="G14" s="45">
        <f>F14/100</f>
        <v>0.0659</v>
      </c>
      <c r="H14" s="35"/>
    </row>
    <row r="15" spans="4:8" ht="13.5" thickBot="1">
      <c r="D15" s="47"/>
      <c r="E15" s="31"/>
      <c r="F15" s="42"/>
      <c r="G15" s="35"/>
      <c r="H15" s="35"/>
    </row>
    <row r="16" spans="4:7" ht="13.5" thickBot="1">
      <c r="D16" s="95" t="s">
        <v>37</v>
      </c>
      <c r="E16" s="96"/>
      <c r="F16" s="96"/>
      <c r="G16" s="97"/>
    </row>
    <row r="17" spans="4:7" ht="12.75">
      <c r="D17" s="86" t="s">
        <v>20</v>
      </c>
      <c r="E17" s="86" t="s">
        <v>3</v>
      </c>
      <c r="F17" s="86" t="s">
        <v>24</v>
      </c>
      <c r="G17" s="86" t="s">
        <v>25</v>
      </c>
    </row>
    <row r="18" spans="4:7" ht="12.75">
      <c r="D18" s="83"/>
      <c r="E18" s="85"/>
      <c r="F18" s="87"/>
      <c r="G18" s="87"/>
    </row>
    <row r="19" spans="4:7" ht="12.75">
      <c r="D19" s="30" t="s">
        <v>13</v>
      </c>
      <c r="E19" s="31">
        <v>71432</v>
      </c>
      <c r="F19" s="100">
        <v>0.457</v>
      </c>
      <c r="G19" s="43">
        <f>F19/100</f>
        <v>0.00457</v>
      </c>
    </row>
    <row r="20" spans="4:7" ht="12.75">
      <c r="D20" s="30" t="s">
        <v>23</v>
      </c>
      <c r="E20" s="31">
        <v>100414</v>
      </c>
      <c r="F20" s="100">
        <v>0.107</v>
      </c>
      <c r="G20" s="44">
        <f>F20/100</f>
        <v>0.00107</v>
      </c>
    </row>
    <row r="21" spans="4:7" ht="12.75">
      <c r="D21" s="30" t="s">
        <v>36</v>
      </c>
      <c r="E21" s="31">
        <v>110543</v>
      </c>
      <c r="F21" s="100">
        <v>1.82</v>
      </c>
      <c r="G21" s="44">
        <f>F21/100</f>
        <v>0.0182</v>
      </c>
    </row>
    <row r="22" spans="4:7" ht="12.75">
      <c r="D22" s="30" t="s">
        <v>34</v>
      </c>
      <c r="E22" s="31">
        <v>91203</v>
      </c>
      <c r="F22" s="103">
        <v>0.000445</v>
      </c>
      <c r="G22" s="44">
        <f>F22/100</f>
        <v>4.45E-06</v>
      </c>
    </row>
    <row r="23" spans="4:7" ht="12.75">
      <c r="D23" s="30" t="s">
        <v>35</v>
      </c>
      <c r="E23" s="31">
        <v>115071</v>
      </c>
      <c r="F23" s="103">
        <v>0.003594</v>
      </c>
      <c r="G23" s="44">
        <f>F23/100</f>
        <v>3.594E-05</v>
      </c>
    </row>
    <row r="24" spans="4:7" ht="12.75">
      <c r="D24" s="30" t="s">
        <v>14</v>
      </c>
      <c r="E24" s="31">
        <v>108883</v>
      </c>
      <c r="F24" s="101">
        <v>1.11</v>
      </c>
      <c r="G24" s="44">
        <f>F24/100</f>
        <v>0.0111</v>
      </c>
    </row>
    <row r="25" spans="4:7" ht="13.5" thickBot="1">
      <c r="D25" s="36" t="s">
        <v>15</v>
      </c>
      <c r="E25" s="37">
        <v>1330207</v>
      </c>
      <c r="F25" s="102">
        <v>0.409</v>
      </c>
      <c r="G25" s="45">
        <f>F25/100</f>
        <v>0.00409</v>
      </c>
    </row>
  </sheetData>
  <sheetProtection/>
  <mergeCells count="11">
    <mergeCell ref="D5:G5"/>
    <mergeCell ref="D16:G16"/>
    <mergeCell ref="D6:D7"/>
    <mergeCell ref="E6:E7"/>
    <mergeCell ref="G6:G7"/>
    <mergeCell ref="H6:H7"/>
    <mergeCell ref="F6:F7"/>
    <mergeCell ref="D17:D18"/>
    <mergeCell ref="E17:E18"/>
    <mergeCell ref="F17:F18"/>
    <mergeCell ref="G17:G1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cp:lastPrinted>2010-06-09T15:43:35Z</cp:lastPrinted>
  <dcterms:created xsi:type="dcterms:W3CDTF">2009-10-30T20:24:14Z</dcterms:created>
  <dcterms:modified xsi:type="dcterms:W3CDTF">2022-04-28T21:33:51Z</dcterms:modified>
  <cp:category/>
  <cp:version/>
  <cp:contentType/>
  <cp:contentStatus/>
</cp:coreProperties>
</file>