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30" windowWidth="11160" windowHeight="9045" tabRatio="713" activeTab="0"/>
  </bookViews>
  <sheets>
    <sheet name="Wood Combustion WW" sheetId="1" r:id="rId1"/>
    <sheet name="Wood Combustion DW" sheetId="2" r:id="rId2"/>
    <sheet name="Wood Combustion EF Gen" sheetId="3" r:id="rId3"/>
  </sheets>
  <definedNames>
    <definedName name="_xlnm.Print_Area" localSheetId="1">'Wood Combustion DW'!$A$1:$H$101</definedName>
    <definedName name="_xlnm.Print_Area" localSheetId="2">'Wood Combustion EF Gen'!$A$1:$I$103</definedName>
    <definedName name="_xlnm.Print_Area" localSheetId="0">'Wood Combustion WW'!$A$1:$H$101</definedName>
  </definedNames>
  <calcPr fullCalcOnLoad="1"/>
</workbook>
</file>

<file path=xl/comments1.xml><?xml version="1.0" encoding="utf-8"?>
<comments xmlns="http://schemas.openxmlformats.org/spreadsheetml/2006/main">
  <authors>
    <author>Matthew Cegielski</author>
  </authors>
  <commentList>
    <comment ref="B45" authorId="0">
      <text>
        <r>
          <rPr>
            <b/>
            <sz val="9"/>
            <rFont val="Tahoma"/>
            <family val="0"/>
          </rPr>
          <t>Matthew Cegielski:</t>
        </r>
        <r>
          <rPr>
            <sz val="9"/>
            <rFont val="Tahoma"/>
            <family val="0"/>
          </rPr>
          <t xml:space="preserve">
201002 REL added by OEHHA for cancer.</t>
        </r>
      </text>
    </comment>
  </commentList>
</comments>
</file>

<file path=xl/comments2.xml><?xml version="1.0" encoding="utf-8"?>
<comments xmlns="http://schemas.openxmlformats.org/spreadsheetml/2006/main">
  <authors>
    <author>Matthew Cegielski</author>
  </authors>
  <commentList>
    <comment ref="B45" authorId="0">
      <text>
        <r>
          <rPr>
            <b/>
            <sz val="9"/>
            <rFont val="Tahoma"/>
            <family val="0"/>
          </rPr>
          <t>Matthew Cegielski:</t>
        </r>
        <r>
          <rPr>
            <sz val="9"/>
            <rFont val="Tahoma"/>
            <family val="0"/>
          </rPr>
          <t xml:space="preserve">
201002 REL added by OEHHA for cancer.</t>
        </r>
      </text>
    </comment>
  </commentList>
</comments>
</file>

<file path=xl/comments3.xml><?xml version="1.0" encoding="utf-8"?>
<comments xmlns="http://schemas.openxmlformats.org/spreadsheetml/2006/main">
  <authors>
    <author>Matthew Cegielski</author>
  </authors>
  <commentList>
    <comment ref="B46" authorId="0">
      <text>
        <r>
          <rPr>
            <b/>
            <sz val="9"/>
            <rFont val="Tahoma"/>
            <family val="0"/>
          </rPr>
          <t>Matthew Cegielski:</t>
        </r>
        <r>
          <rPr>
            <sz val="9"/>
            <rFont val="Tahoma"/>
            <family val="0"/>
          </rPr>
          <t xml:space="preserve">
201002 REL added by OEHHA for cancer.</t>
        </r>
      </text>
    </comment>
  </commentList>
</comments>
</file>

<file path=xl/sharedStrings.xml><?xml version="1.0" encoding="utf-8"?>
<sst xmlns="http://schemas.openxmlformats.org/spreadsheetml/2006/main" count="326" uniqueCount="117">
  <si>
    <t>Facility:</t>
  </si>
  <si>
    <t>ID#:</t>
  </si>
  <si>
    <t>Project #:</t>
  </si>
  <si>
    <t>CAS#</t>
  </si>
  <si>
    <t>LB/HR</t>
  </si>
  <si>
    <t>LB/YR</t>
  </si>
  <si>
    <t>Applicability</t>
  </si>
  <si>
    <t>Last Update</t>
  </si>
  <si>
    <t>Matthew Cegielski</t>
  </si>
  <si>
    <t>References:</t>
  </si>
  <si>
    <t>Name</t>
  </si>
  <si>
    <t>Author or updater</t>
  </si>
  <si>
    <t>Inputs</t>
  </si>
  <si>
    <t xml:space="preserve">Formula </t>
  </si>
  <si>
    <t>Acetaldehyde</t>
  </si>
  <si>
    <t>Acrolein</t>
  </si>
  <si>
    <t>Anthracene</t>
  </si>
  <si>
    <t>Arsenic</t>
  </si>
  <si>
    <t>Benzene</t>
  </si>
  <si>
    <t>Benzo [b] fluoranthene</t>
  </si>
  <si>
    <t>Benzo [k] Fluoranthene</t>
  </si>
  <si>
    <t>Beryllium</t>
  </si>
  <si>
    <t>Cadmium</t>
  </si>
  <si>
    <t>Chrysene</t>
  </si>
  <si>
    <t>Copper</t>
  </si>
  <si>
    <t>Formaldehyde</t>
  </si>
  <si>
    <t>Indeno [1,2,3-cd] pyrene</t>
  </si>
  <si>
    <t>Lead</t>
  </si>
  <si>
    <t>Manganese</t>
  </si>
  <si>
    <t>Mercury</t>
  </si>
  <si>
    <t>Napthalene</t>
  </si>
  <si>
    <t>Selenium</t>
  </si>
  <si>
    <t>Toluene</t>
  </si>
  <si>
    <t>Total PCB</t>
  </si>
  <si>
    <t>Vanadium</t>
  </si>
  <si>
    <t>2 Methyl-Napthalene</t>
  </si>
  <si>
    <t>Acenapthene</t>
  </si>
  <si>
    <t>Antimony</t>
  </si>
  <si>
    <t>Barium</t>
  </si>
  <si>
    <t>Benzo [g,h,i] perylene</t>
  </si>
  <si>
    <t>Chromium</t>
  </si>
  <si>
    <t>Cobalt</t>
  </si>
  <si>
    <t>Fluoranthene</t>
  </si>
  <si>
    <t>Fluorene</t>
  </si>
  <si>
    <t>Molybdenum</t>
  </si>
  <si>
    <t>Phenanthrene</t>
  </si>
  <si>
    <t>Phosphorus</t>
  </si>
  <si>
    <t>Pyrene</t>
  </si>
  <si>
    <t>Silver</t>
  </si>
  <si>
    <t>Zinc</t>
  </si>
  <si>
    <t>Emission Factor lbs/ton*</t>
  </si>
  <si>
    <t>Acenaphthylene</t>
  </si>
  <si>
    <t>Benzo(a)pyrene</t>
  </si>
  <si>
    <t>Benzo[e]pyrene</t>
  </si>
  <si>
    <t>Benzo[j]fluoranthene</t>
  </si>
  <si>
    <t>Methyl Bromide</t>
  </si>
  <si>
    <t>Methyl Ethyl Ketone</t>
  </si>
  <si>
    <t>Carbon tetrachloride</t>
  </si>
  <si>
    <t>Chlorine</t>
  </si>
  <si>
    <t>Chlorobenzene</t>
  </si>
  <si>
    <t>Chloroform</t>
  </si>
  <si>
    <t>Methyl Chloride</t>
  </si>
  <si>
    <t>2-Chlorophenol</t>
  </si>
  <si>
    <t>Crotonaldehyde</t>
  </si>
  <si>
    <t>Ethylene Dibromide</t>
  </si>
  <si>
    <t>Dibenzo(a,h)anthracene</t>
  </si>
  <si>
    <t xml:space="preserve">Methylene chloride </t>
  </si>
  <si>
    <t>Ethylene Dichloride</t>
  </si>
  <si>
    <t>2,4-Dinitrophenol</t>
  </si>
  <si>
    <t>Ethyl benzene</t>
  </si>
  <si>
    <t>Hydrochloric acid</t>
  </si>
  <si>
    <t>Isobutyraldehyde</t>
  </si>
  <si>
    <t xml:space="preserve">2-Nitrophenol </t>
  </si>
  <si>
    <t>4-Nitrophenol</t>
  </si>
  <si>
    <t>Nickel</t>
  </si>
  <si>
    <t>Pentachlorophenol</t>
  </si>
  <si>
    <t>Perylene</t>
  </si>
  <si>
    <t>Phenol</t>
  </si>
  <si>
    <t>Propionaldehyde</t>
  </si>
  <si>
    <t>Stryrene</t>
  </si>
  <si>
    <t>Trichlorofluoromethane</t>
  </si>
  <si>
    <t>Vinyl chloride</t>
  </si>
  <si>
    <t>o-Xylene</t>
  </si>
  <si>
    <t>1,1,2,2-Tetrachloroethane</t>
  </si>
  <si>
    <t>Trichloroethylene</t>
  </si>
  <si>
    <t>2,4,6 - Trichlorophenol</t>
  </si>
  <si>
    <t>Table was organized to synchronize with the HARP program's listing of pollutants. Individual PCB entries from reference were totaled under CAS# 1336363, Benzo (j,k) fluoroanthene was considered to be Benzo (j) fluoroanthene, Values for Propanal and Propionaldehyde were combined (had the same CAS#). Values for 1,1,1 Trichloroethane and Trichloroethene were combined (had the same CAS#)</t>
  </si>
  <si>
    <t xml:space="preserve">* The emission factors were taken from tables 1.6.3 and 1.6.4 in chapter 1.6 of AP42 9/03 HHV taken from 1.6.1 Varies from Wet wood at 4,500 to 8,000 for dry wood. </t>
  </si>
  <si>
    <t>Wood Combustion Wet Wood</t>
  </si>
  <si>
    <t>Wood Combustion Dry Wood</t>
  </si>
  <si>
    <t>Wood Combustion EF Generator</t>
  </si>
  <si>
    <t>Emission Factor lbs/MMBtu*</t>
  </si>
  <si>
    <t>Emission Factor lbs/ton</t>
  </si>
  <si>
    <t>Higher Heating Value Btu/lb</t>
  </si>
  <si>
    <t>Acetophenone</t>
  </si>
  <si>
    <t>Substances                        F (Furan) D (Dioxin)</t>
  </si>
  <si>
    <t>Use this spreadsheet for Wood fired boilers or power plants using Dry Wood. If the HHV is significantly different than 8,000 use Wood Combustion Emission Factor Generator Spreadsheet to generate new numbers Entries required in yellow areas, output in grey.</t>
  </si>
  <si>
    <t>Wood usage rate</t>
  </si>
  <si>
    <t>Ton/hr</t>
  </si>
  <si>
    <t>Ton/yr</t>
  </si>
  <si>
    <t xml:space="preserve"> Ton/hr</t>
  </si>
  <si>
    <t>Hexavalent Chromium</t>
  </si>
  <si>
    <t>Enter the wood usage in tons. Emissions are calculated by the multiplication of Wood Usage Rates and Emission Factors.</t>
  </si>
  <si>
    <t>Enter the wood usage in tons. Emissions are calculated by the multiplication of Wood Usage Rates and Emission Factors (lbs/ton). EF in lbs/ton= EF lbs/MMBtu * HHV (in MMBtu/lb)*2000 lbs/ton.</t>
  </si>
  <si>
    <t>Dioxin 7D</t>
  </si>
  <si>
    <t>Furan 7F 1234678</t>
  </si>
  <si>
    <t>Dioxin 8D</t>
  </si>
  <si>
    <t>Furan 8F</t>
  </si>
  <si>
    <t>Dioxin 6D 123478</t>
  </si>
  <si>
    <t>Furan 6F 123478</t>
  </si>
  <si>
    <t>Dioxin 5D 12378</t>
  </si>
  <si>
    <t>Furan 5F 12378</t>
  </si>
  <si>
    <t>Dioxin 4D</t>
  </si>
  <si>
    <t xml:space="preserve">Furan 4F </t>
  </si>
  <si>
    <t>Use this spreadsheet for Wood fired boilers or power plants using Wet Wood. If the HHV is significantly different than 4,500 use Wood Combustion Emission Factor Generator Spreadsheet to generate new numbers Entries required in yellow areas, output in gray areas.</t>
  </si>
  <si>
    <t>Pollutants required for toxic reporting. Current as of update date.</t>
  </si>
  <si>
    <t>Use this spreadsheet for Wood fired boilers or power plants using Wood that has a value significantly different than the standard values for wet wood (4,500) or dry wood (8,000).  Entries required in yellow areas, output in gray areas.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</si>
</sst>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E+00;\撼"/>
    <numFmt numFmtId="165" formatCode="0.000000E+00;\纠"/>
    <numFmt numFmtId="166" formatCode="0.00000E+00;\纠"/>
    <numFmt numFmtId="167" formatCode="0.0000E+00;\纠"/>
    <numFmt numFmtId="168" formatCode="0.000E+00;\纠"/>
    <numFmt numFmtId="169" formatCode="0.00E+00;\纠"/>
    <numFmt numFmtId="170" formatCode="[$-409]dddd\,\ mmmm\ dd\,\ yyyy"/>
    <numFmt numFmtId="171" formatCode="[$-409]mmmm\ d\,\ yyyy;@"/>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E+00"/>
  </numFmts>
  <fonts count="43">
    <font>
      <sz val="10"/>
      <name val="Arial"/>
      <family val="0"/>
    </font>
    <font>
      <u val="single"/>
      <sz val="10"/>
      <color indexed="36"/>
      <name val="Arial"/>
      <family val="2"/>
    </font>
    <font>
      <u val="single"/>
      <sz val="10"/>
      <color indexed="12"/>
      <name val="Arial"/>
      <family val="2"/>
    </font>
    <font>
      <b/>
      <sz val="10"/>
      <name val="Arial"/>
      <family val="2"/>
    </font>
    <font>
      <i/>
      <sz val="10"/>
      <name val="Arial"/>
      <family val="2"/>
    </font>
    <font>
      <b/>
      <sz val="14"/>
      <name val="Arial"/>
      <family val="2"/>
    </font>
    <font>
      <sz val="9"/>
      <name val="Tahoma"/>
      <family val="0"/>
    </font>
    <font>
      <b/>
      <sz val="9"/>
      <name val="Tahoma"/>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1"/>
        <bgColor indexed="64"/>
      </patternFill>
    </fill>
    <fill>
      <patternFill patternType="solid">
        <fgColor indexed="22"/>
        <bgColor indexed="64"/>
      </patternFill>
    </fill>
    <fill>
      <patternFill patternType="solid">
        <fgColor rgb="FF00FF00"/>
        <bgColor indexed="64"/>
      </patternFill>
    </fill>
    <fill>
      <patternFill patternType="solid">
        <fgColor rgb="FF0070C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double"/>
      <bottom style="medium"/>
    </border>
    <border>
      <left style="medium"/>
      <right style="medium"/>
      <top style="medium"/>
      <bottom style="medium"/>
    </border>
    <border>
      <left>
        <color indexed="63"/>
      </left>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color indexed="63"/>
      </top>
      <bottom>
        <color indexed="63"/>
      </bottom>
    </border>
    <border>
      <left style="thin"/>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1"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27">
    <xf numFmtId="0" fontId="0" fillId="0" borderId="0" xfId="0" applyAlignment="1">
      <alignment/>
    </xf>
    <xf numFmtId="0" fontId="0" fillId="0" borderId="0" xfId="0" applyBorder="1" applyAlignment="1">
      <alignment/>
    </xf>
    <xf numFmtId="0" fontId="0" fillId="0" borderId="10" xfId="0" applyBorder="1" applyAlignment="1">
      <alignment/>
    </xf>
    <xf numFmtId="0" fontId="3" fillId="0" borderId="11" xfId="0" applyFont="1" applyBorder="1" applyAlignment="1">
      <alignment/>
    </xf>
    <xf numFmtId="0" fontId="3" fillId="0" borderId="0" xfId="0" applyFont="1" applyBorder="1" applyAlignment="1">
      <alignment horizontal="center"/>
    </xf>
    <xf numFmtId="0" fontId="3" fillId="0" borderId="12" xfId="0" applyFont="1" applyBorder="1" applyAlignment="1">
      <alignment/>
    </xf>
    <xf numFmtId="0" fontId="0" fillId="0" borderId="13" xfId="0" applyBorder="1" applyAlignment="1">
      <alignment/>
    </xf>
    <xf numFmtId="0" fontId="0" fillId="0" borderId="14" xfId="0" applyBorder="1" applyAlignment="1">
      <alignment/>
    </xf>
    <xf numFmtId="0" fontId="3" fillId="0" borderId="0" xfId="0" applyFont="1" applyBorder="1" applyAlignment="1">
      <alignment horizontal="center" wrapText="1"/>
    </xf>
    <xf numFmtId="0" fontId="3" fillId="0" borderId="11" xfId="0" applyFont="1" applyBorder="1" applyAlignment="1">
      <alignment wrapText="1"/>
    </xf>
    <xf numFmtId="0" fontId="0" fillId="0" borderId="0" xfId="0" applyAlignment="1">
      <alignment horizontal="center"/>
    </xf>
    <xf numFmtId="0" fontId="4" fillId="0" borderId="15" xfId="0" applyFont="1" applyBorder="1" applyAlignment="1">
      <alignment/>
    </xf>
    <xf numFmtId="0" fontId="4" fillId="0" borderId="16" xfId="0" applyFont="1" applyBorder="1" applyAlignment="1">
      <alignment/>
    </xf>
    <xf numFmtId="0" fontId="0" fillId="0" borderId="17" xfId="0" applyBorder="1" applyAlignment="1">
      <alignment/>
    </xf>
    <xf numFmtId="0" fontId="3" fillId="0" borderId="0" xfId="0" applyFont="1" applyBorder="1" applyAlignment="1">
      <alignment wrapText="1"/>
    </xf>
    <xf numFmtId="0" fontId="3" fillId="0" borderId="18" xfId="0" applyFont="1" applyBorder="1" applyAlignment="1">
      <alignment wrapText="1"/>
    </xf>
    <xf numFmtId="0" fontId="3" fillId="0" borderId="19" xfId="0" applyFont="1" applyBorder="1" applyAlignment="1">
      <alignment horizontal="center" wrapText="1"/>
    </xf>
    <xf numFmtId="11" fontId="0" fillId="0" borderId="19" xfId="0" applyNumberFormat="1" applyBorder="1" applyAlignment="1">
      <alignment/>
    </xf>
    <xf numFmtId="0" fontId="0" fillId="0" borderId="20" xfId="0" applyBorder="1" applyAlignment="1">
      <alignment/>
    </xf>
    <xf numFmtId="0" fontId="0" fillId="33" borderId="0" xfId="0" applyFill="1" applyBorder="1" applyAlignment="1">
      <alignment/>
    </xf>
    <xf numFmtId="0" fontId="0" fillId="33" borderId="13" xfId="0" applyFill="1" applyBorder="1" applyAlignment="1">
      <alignment/>
    </xf>
    <xf numFmtId="0" fontId="3" fillId="0" borderId="21" xfId="0" applyFont="1" applyBorder="1" applyAlignment="1">
      <alignment/>
    </xf>
    <xf numFmtId="0" fontId="3" fillId="0" borderId="15" xfId="0" applyFont="1" applyBorder="1" applyAlignment="1">
      <alignment horizontal="center" vertical="center"/>
    </xf>
    <xf numFmtId="0" fontId="5" fillId="0" borderId="0" xfId="0" applyFont="1" applyAlignment="1">
      <alignment/>
    </xf>
    <xf numFmtId="0" fontId="0" fillId="0" borderId="22" xfId="0" applyFill="1" applyBorder="1" applyAlignment="1">
      <alignment/>
    </xf>
    <xf numFmtId="11" fontId="0" fillId="0" borderId="22" xfId="0" applyNumberFormat="1" applyFill="1" applyBorder="1" applyAlignment="1">
      <alignment/>
    </xf>
    <xf numFmtId="0" fontId="0" fillId="0" borderId="22" xfId="0" applyNumberFormat="1" applyFill="1" applyBorder="1" applyAlignment="1">
      <alignment horizontal="center"/>
    </xf>
    <xf numFmtId="0" fontId="3" fillId="34" borderId="0" xfId="0" applyFont="1" applyFill="1" applyBorder="1" applyAlignment="1">
      <alignment wrapText="1"/>
    </xf>
    <xf numFmtId="0" fontId="3" fillId="34" borderId="23" xfId="0" applyFont="1" applyFill="1" applyBorder="1" applyAlignment="1">
      <alignment wrapText="1"/>
    </xf>
    <xf numFmtId="11" fontId="0" fillId="0" borderId="0" xfId="0" applyNumberFormat="1" applyFont="1" applyFill="1" applyBorder="1" applyAlignment="1">
      <alignment horizontal="center"/>
    </xf>
    <xf numFmtId="0" fontId="3" fillId="0" borderId="0" xfId="0" applyFont="1" applyFill="1" applyBorder="1" applyAlignment="1">
      <alignment horizontal="center" wrapText="1"/>
    </xf>
    <xf numFmtId="0" fontId="3" fillId="0" borderId="0" xfId="0" applyFont="1" applyAlignment="1">
      <alignment/>
    </xf>
    <xf numFmtId="0" fontId="3" fillId="0" borderId="0" xfId="0" applyFont="1" applyAlignment="1">
      <alignment horizontal="center"/>
    </xf>
    <xf numFmtId="0" fontId="3" fillId="0" borderId="0" xfId="0" applyFont="1" applyFill="1" applyBorder="1" applyAlignment="1">
      <alignment wrapText="1"/>
    </xf>
    <xf numFmtId="0" fontId="3" fillId="0" borderId="0" xfId="0" applyFont="1" applyBorder="1" applyAlignment="1">
      <alignment/>
    </xf>
    <xf numFmtId="0" fontId="3" fillId="34" borderId="11" xfId="0" applyFont="1" applyFill="1" applyBorder="1" applyAlignment="1">
      <alignment wrapText="1"/>
    </xf>
    <xf numFmtId="0" fontId="3" fillId="0" borderId="11" xfId="0" applyFont="1" applyBorder="1" applyAlignment="1">
      <alignment horizontal="left" wrapText="1"/>
    </xf>
    <xf numFmtId="0" fontId="3" fillId="0" borderId="11" xfId="0" applyFont="1" applyFill="1" applyBorder="1" applyAlignment="1">
      <alignment wrapText="1"/>
    </xf>
    <xf numFmtId="0" fontId="3" fillId="34" borderId="0" xfId="0" applyFont="1" applyFill="1" applyAlignment="1">
      <alignment wrapText="1"/>
    </xf>
    <xf numFmtId="0" fontId="3" fillId="0" borderId="11" xfId="0" applyNumberFormat="1" applyFont="1" applyBorder="1" applyAlignment="1">
      <alignment/>
    </xf>
    <xf numFmtId="0" fontId="3" fillId="34" borderId="0" xfId="0" applyFont="1" applyFill="1" applyAlignment="1">
      <alignment/>
    </xf>
    <xf numFmtId="11" fontId="0" fillId="0" borderId="19" xfId="0" applyNumberFormat="1" applyFill="1" applyBorder="1" applyAlignment="1">
      <alignment horizontal="center"/>
    </xf>
    <xf numFmtId="11" fontId="0" fillId="0" borderId="0" xfId="0" applyNumberFormat="1" applyFill="1" applyBorder="1" applyAlignment="1">
      <alignment horizontal="center"/>
    </xf>
    <xf numFmtId="11" fontId="0" fillId="0" borderId="23" xfId="0" applyNumberFormat="1" applyFill="1" applyBorder="1" applyAlignment="1">
      <alignment horizontal="center"/>
    </xf>
    <xf numFmtId="11" fontId="0" fillId="35" borderId="19" xfId="0" applyNumberFormat="1" applyFill="1" applyBorder="1" applyAlignment="1">
      <alignment horizontal="center"/>
    </xf>
    <xf numFmtId="11" fontId="0" fillId="35" borderId="24" xfId="0" applyNumberFormat="1" applyFill="1" applyBorder="1" applyAlignment="1">
      <alignment horizontal="center"/>
    </xf>
    <xf numFmtId="11" fontId="0" fillId="35" borderId="0" xfId="0" applyNumberFormat="1" applyFill="1" applyBorder="1" applyAlignment="1">
      <alignment horizontal="center"/>
    </xf>
    <xf numFmtId="11" fontId="0" fillId="35" borderId="10" xfId="0" applyNumberFormat="1" applyFill="1" applyBorder="1" applyAlignment="1">
      <alignment horizontal="center"/>
    </xf>
    <xf numFmtId="11" fontId="0" fillId="35" borderId="23" xfId="0" applyNumberFormat="1" applyFill="1" applyBorder="1" applyAlignment="1">
      <alignment horizontal="center"/>
    </xf>
    <xf numFmtId="11" fontId="0" fillId="35" borderId="25" xfId="0" applyNumberFormat="1" applyFill="1" applyBorder="1" applyAlignment="1">
      <alignment horizontal="center"/>
    </xf>
    <xf numFmtId="11" fontId="0" fillId="35" borderId="0" xfId="0" applyNumberFormat="1" applyFont="1" applyFill="1" applyBorder="1" applyAlignment="1">
      <alignment horizontal="center"/>
    </xf>
    <xf numFmtId="11" fontId="0" fillId="33" borderId="22" xfId="0" applyNumberFormat="1" applyFill="1" applyBorder="1" applyAlignment="1">
      <alignment horizontal="center"/>
    </xf>
    <xf numFmtId="11" fontId="0" fillId="0" borderId="0" xfId="0" applyNumberFormat="1" applyFont="1" applyAlignment="1">
      <alignment horizontal="center"/>
    </xf>
    <xf numFmtId="11" fontId="0" fillId="0" borderId="0" xfId="0" applyNumberFormat="1" applyFont="1" applyBorder="1" applyAlignment="1">
      <alignment horizontal="center"/>
    </xf>
    <xf numFmtId="11" fontId="0" fillId="0" borderId="0" xfId="0" applyNumberFormat="1" applyFont="1" applyBorder="1" applyAlignment="1">
      <alignment horizontal="center" wrapText="1"/>
    </xf>
    <xf numFmtId="11" fontId="0" fillId="0" borderId="0" xfId="0" applyNumberFormat="1" applyFont="1" applyFill="1" applyBorder="1" applyAlignment="1">
      <alignment horizontal="center" wrapText="1"/>
    </xf>
    <xf numFmtId="11" fontId="0" fillId="0" borderId="23" xfId="0" applyNumberFormat="1" applyFont="1" applyBorder="1" applyAlignment="1">
      <alignment horizontal="center" wrapText="1"/>
    </xf>
    <xf numFmtId="0" fontId="0" fillId="0" borderId="21" xfId="0" applyFont="1" applyBorder="1" applyAlignment="1">
      <alignment horizontal="center" vertical="center" wrapText="1"/>
    </xf>
    <xf numFmtId="0" fontId="3" fillId="34" borderId="0" xfId="0" applyFont="1" applyFill="1" applyAlignment="1">
      <alignment horizontal="center" wrapText="1"/>
    </xf>
    <xf numFmtId="0" fontId="3" fillId="36" borderId="0" xfId="0" applyFont="1" applyFill="1" applyBorder="1" applyAlignment="1">
      <alignment horizontal="center" wrapText="1"/>
    </xf>
    <xf numFmtId="0" fontId="3" fillId="36" borderId="0" xfId="0" applyFont="1" applyFill="1" applyAlignment="1">
      <alignment horizontal="center"/>
    </xf>
    <xf numFmtId="0" fontId="3" fillId="36" borderId="23" xfId="0" applyFont="1" applyFill="1" applyBorder="1" applyAlignment="1">
      <alignment horizontal="center" wrapText="1"/>
    </xf>
    <xf numFmtId="172" fontId="0" fillId="33" borderId="22" xfId="0" applyNumberFormat="1" applyFill="1" applyBorder="1" applyAlignment="1">
      <alignment horizontal="center"/>
    </xf>
    <xf numFmtId="3" fontId="0" fillId="33" borderId="22" xfId="0" applyNumberFormat="1" applyFill="1" applyBorder="1" applyAlignment="1">
      <alignment horizontal="center"/>
    </xf>
    <xf numFmtId="0" fontId="0" fillId="0" borderId="22" xfId="0" applyFont="1" applyBorder="1" applyAlignment="1">
      <alignment/>
    </xf>
    <xf numFmtId="0" fontId="3" fillId="0" borderId="11" xfId="0" applyNumberFormat="1" applyFont="1" applyBorder="1" applyAlignment="1" quotePrefix="1">
      <alignment/>
    </xf>
    <xf numFmtId="0" fontId="3" fillId="36" borderId="0" xfId="0" applyFont="1" applyFill="1" applyBorder="1" applyAlignment="1">
      <alignment wrapText="1"/>
    </xf>
    <xf numFmtId="0" fontId="0" fillId="37" borderId="0" xfId="0" applyFill="1" applyAlignment="1">
      <alignment/>
    </xf>
    <xf numFmtId="0" fontId="0" fillId="37" borderId="0" xfId="0" applyFill="1" applyBorder="1" applyAlignment="1">
      <alignment/>
    </xf>
    <xf numFmtId="0" fontId="3" fillId="37" borderId="0" xfId="0" applyFont="1" applyFill="1" applyBorder="1" applyAlignment="1">
      <alignment horizontal="center"/>
    </xf>
    <xf numFmtId="0" fontId="3" fillId="37" borderId="0" xfId="0" applyFont="1" applyFill="1" applyBorder="1" applyAlignment="1">
      <alignment wrapText="1"/>
    </xf>
    <xf numFmtId="0" fontId="3" fillId="37" borderId="0" xfId="0" applyFont="1" applyFill="1" applyBorder="1" applyAlignment="1">
      <alignment horizontal="center" wrapText="1"/>
    </xf>
    <xf numFmtId="11" fontId="0" fillId="37" borderId="0" xfId="0" applyNumberFormat="1" applyFill="1" applyBorder="1" applyAlignment="1">
      <alignment/>
    </xf>
    <xf numFmtId="0" fontId="0" fillId="37" borderId="0" xfId="0" applyFont="1" applyFill="1" applyBorder="1" applyAlignment="1">
      <alignment/>
    </xf>
    <xf numFmtId="0" fontId="0" fillId="37" borderId="0" xfId="0" applyFont="1" applyFill="1" applyBorder="1" applyAlignment="1">
      <alignment horizontal="center"/>
    </xf>
    <xf numFmtId="0" fontId="0" fillId="37" borderId="0" xfId="0" applyFill="1" applyAlignment="1">
      <alignment horizontal="center"/>
    </xf>
    <xf numFmtId="0" fontId="0" fillId="34" borderId="26" xfId="0" applyFont="1" applyFill="1" applyBorder="1" applyAlignment="1">
      <alignment wrapText="1"/>
    </xf>
    <xf numFmtId="0" fontId="0" fillId="34" borderId="27" xfId="0" applyFill="1" applyBorder="1" applyAlignment="1">
      <alignment/>
    </xf>
    <xf numFmtId="0" fontId="0" fillId="34" borderId="28" xfId="0" applyFill="1" applyBorder="1" applyAlignment="1">
      <alignment/>
    </xf>
    <xf numFmtId="0" fontId="5" fillId="0" borderId="23" xfId="0" applyFont="1" applyBorder="1" applyAlignment="1">
      <alignment horizontal="center"/>
    </xf>
    <xf numFmtId="0" fontId="5" fillId="0" borderId="23" xfId="0" applyFont="1" applyBorder="1" applyAlignment="1">
      <alignment/>
    </xf>
    <xf numFmtId="0" fontId="5" fillId="0" borderId="25" xfId="0" applyFont="1" applyBorder="1" applyAlignment="1">
      <alignment/>
    </xf>
    <xf numFmtId="0" fontId="3" fillId="0" borderId="29" xfId="0" applyFont="1" applyBorder="1" applyAlignment="1">
      <alignment horizontal="center" wrapText="1"/>
    </xf>
    <xf numFmtId="0" fontId="0" fillId="0" borderId="30" xfId="0" applyBorder="1" applyAlignment="1">
      <alignment wrapText="1"/>
    </xf>
    <xf numFmtId="0" fontId="0" fillId="0" borderId="31" xfId="0" applyBorder="1" applyAlignment="1">
      <alignment wrapText="1"/>
    </xf>
    <xf numFmtId="0" fontId="0" fillId="0" borderId="30" xfId="0" applyBorder="1" applyAlignment="1">
      <alignment horizontal="center" wrapText="1"/>
    </xf>
    <xf numFmtId="0" fontId="0" fillId="0" borderId="31" xfId="0" applyBorder="1" applyAlignment="1">
      <alignment horizontal="center" wrapText="1"/>
    </xf>
    <xf numFmtId="0" fontId="3" fillId="0" borderId="30" xfId="0" applyFont="1" applyBorder="1" applyAlignment="1">
      <alignment horizontal="center" wrapText="1"/>
    </xf>
    <xf numFmtId="0" fontId="3" fillId="0" borderId="31" xfId="0" applyFont="1" applyBorder="1" applyAlignment="1">
      <alignment horizontal="center" wrapText="1"/>
    </xf>
    <xf numFmtId="0" fontId="3" fillId="0" borderId="32" xfId="0" applyFont="1" applyFill="1" applyBorder="1" applyAlignment="1">
      <alignment horizontal="center" wrapText="1"/>
    </xf>
    <xf numFmtId="0" fontId="0" fillId="0" borderId="32" xfId="0" applyBorder="1" applyAlignment="1">
      <alignment horizontal="center" wrapText="1"/>
    </xf>
    <xf numFmtId="0" fontId="0" fillId="0" borderId="33" xfId="0" applyBorder="1" applyAlignment="1">
      <alignment horizontal="center" wrapText="1"/>
    </xf>
    <xf numFmtId="0" fontId="0" fillId="0" borderId="34" xfId="0" applyFont="1" applyBorder="1" applyAlignment="1">
      <alignment horizontal="center" vertical="center" wrapText="1"/>
    </xf>
    <xf numFmtId="0" fontId="0" fillId="0" borderId="35" xfId="0" applyBorder="1" applyAlignment="1">
      <alignment horizontal="center" wrapText="1"/>
    </xf>
    <xf numFmtId="0" fontId="0" fillId="0" borderId="36" xfId="0" applyBorder="1" applyAlignment="1">
      <alignment horizontal="center" wrapText="1"/>
    </xf>
    <xf numFmtId="0" fontId="0" fillId="0" borderId="37" xfId="0" applyBorder="1" applyAlignment="1">
      <alignment horizontal="center" wrapText="1"/>
    </xf>
    <xf numFmtId="0" fontId="0" fillId="0" borderId="23" xfId="0" applyBorder="1" applyAlignment="1">
      <alignment horizontal="center" wrapText="1"/>
    </xf>
    <xf numFmtId="0" fontId="0" fillId="0" borderId="25" xfId="0" applyBorder="1" applyAlignment="1">
      <alignment horizont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34" borderId="16" xfId="0" applyFill="1" applyBorder="1" applyAlignment="1">
      <alignment horizontal="center"/>
    </xf>
    <xf numFmtId="0" fontId="0" fillId="0" borderId="16" xfId="0" applyBorder="1" applyAlignment="1">
      <alignment/>
    </xf>
    <xf numFmtId="171" fontId="0" fillId="34" borderId="16" xfId="0" applyNumberFormat="1" applyFill="1" applyBorder="1" applyAlignment="1">
      <alignment horizontal="center"/>
    </xf>
    <xf numFmtId="0" fontId="0" fillId="0" borderId="26" xfId="0" applyFont="1" applyBorder="1" applyAlignment="1">
      <alignment vertical="center" wrapText="1"/>
    </xf>
    <xf numFmtId="0" fontId="0" fillId="0" borderId="27" xfId="0" applyFont="1" applyBorder="1" applyAlignment="1">
      <alignment vertical="center"/>
    </xf>
    <xf numFmtId="0" fontId="0" fillId="0" borderId="28" xfId="0" applyFont="1" applyBorder="1" applyAlignment="1">
      <alignment vertical="center"/>
    </xf>
    <xf numFmtId="0" fontId="0" fillId="0" borderId="26" xfId="0" applyFont="1" applyBorder="1" applyAlignment="1">
      <alignment wrapText="1"/>
    </xf>
    <xf numFmtId="0" fontId="0" fillId="0" borderId="27" xfId="0" applyFont="1" applyBorder="1" applyAlignment="1">
      <alignment/>
    </xf>
    <xf numFmtId="0" fontId="0" fillId="0" borderId="28" xfId="0" applyFont="1" applyBorder="1" applyAlignment="1">
      <alignment/>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23" xfId="0" applyBorder="1" applyAlignment="1">
      <alignment horizontal="center"/>
    </xf>
    <xf numFmtId="0" fontId="0" fillId="0" borderId="25" xfId="0" applyBorder="1" applyAlignment="1">
      <alignment horizontal="center"/>
    </xf>
    <xf numFmtId="0" fontId="0" fillId="0" borderId="16" xfId="0" applyFont="1" applyBorder="1" applyAlignment="1">
      <alignment horizontal="center" vertical="center" wrapText="1"/>
    </xf>
    <xf numFmtId="0" fontId="3" fillId="0" borderId="41" xfId="0" applyFont="1" applyBorder="1" applyAlignment="1">
      <alignment horizontal="center" wrapText="1"/>
    </xf>
    <xf numFmtId="0" fontId="0" fillId="0" borderId="16" xfId="0" applyFont="1" applyBorder="1" applyAlignment="1">
      <alignment horizontal="center" wrapText="1"/>
    </xf>
    <xf numFmtId="0" fontId="0" fillId="0" borderId="16" xfId="0" applyBorder="1" applyAlignment="1">
      <alignment horizontal="center" wrapText="1"/>
    </xf>
    <xf numFmtId="0" fontId="0" fillId="0" borderId="16" xfId="0" applyBorder="1" applyAlignment="1">
      <alignment wrapText="1"/>
    </xf>
    <xf numFmtId="0" fontId="0" fillId="0" borderId="17" xfId="0" applyBorder="1" applyAlignment="1">
      <alignment wrapText="1"/>
    </xf>
    <xf numFmtId="0" fontId="0" fillId="0" borderId="11" xfId="0" applyBorder="1" applyAlignment="1">
      <alignment horizontal="center"/>
    </xf>
    <xf numFmtId="0" fontId="0" fillId="0" borderId="0" xfId="0" applyBorder="1" applyAlignment="1">
      <alignment horizontal="center"/>
    </xf>
    <xf numFmtId="0" fontId="0" fillId="0" borderId="10" xfId="0"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Q104"/>
  <sheetViews>
    <sheetView tabSelected="1" zoomScale="130" zoomScaleNormal="130" zoomScalePageLayoutView="0" workbookViewId="0" topLeftCell="A1">
      <selection activeCell="E3" sqref="E3:F3"/>
    </sheetView>
  </sheetViews>
  <sheetFormatPr defaultColWidth="9.140625" defaultRowHeight="12.75"/>
  <cols>
    <col min="1" max="1" width="24.57421875" style="0" customWidth="1"/>
    <col min="2" max="2" width="12.7109375" style="10" customWidth="1"/>
    <col min="3" max="7" width="12.7109375" style="0" customWidth="1"/>
    <col min="8" max="17" width="10.7109375" style="0" customWidth="1"/>
  </cols>
  <sheetData>
    <row r="1" spans="1:17" ht="18.75" thickBot="1">
      <c r="A1" s="23" t="s">
        <v>10</v>
      </c>
      <c r="B1" s="79" t="s">
        <v>88</v>
      </c>
      <c r="C1" s="80"/>
      <c r="D1" s="80"/>
      <c r="E1" s="80"/>
      <c r="F1" s="80"/>
      <c r="G1" s="81"/>
      <c r="H1" s="67"/>
      <c r="I1" s="67"/>
      <c r="J1" s="67"/>
      <c r="K1" s="67"/>
      <c r="L1" s="67"/>
      <c r="M1" s="67"/>
      <c r="N1" s="67"/>
      <c r="O1" s="67"/>
      <c r="P1" s="67"/>
      <c r="Q1" s="67"/>
    </row>
    <row r="2" spans="1:17" ht="45.75" customHeight="1" thickBot="1">
      <c r="A2" s="22" t="s">
        <v>6</v>
      </c>
      <c r="B2" s="101" t="s">
        <v>114</v>
      </c>
      <c r="C2" s="102"/>
      <c r="D2" s="102"/>
      <c r="E2" s="102"/>
      <c r="F2" s="102"/>
      <c r="G2" s="103"/>
      <c r="H2" s="67"/>
      <c r="I2" s="67"/>
      <c r="J2" s="67"/>
      <c r="K2" s="67"/>
      <c r="L2" s="67"/>
      <c r="M2" s="67"/>
      <c r="N2" s="67"/>
      <c r="O2" s="67"/>
      <c r="P2" s="67"/>
      <c r="Q2" s="67"/>
    </row>
    <row r="3" spans="1:17" ht="13.5" thickBot="1">
      <c r="A3" s="11" t="s">
        <v>11</v>
      </c>
      <c r="B3" s="104" t="s">
        <v>8</v>
      </c>
      <c r="C3" s="105"/>
      <c r="D3" s="12" t="s">
        <v>7</v>
      </c>
      <c r="E3" s="106">
        <v>44851</v>
      </c>
      <c r="F3" s="106"/>
      <c r="G3" s="13"/>
      <c r="H3" s="67"/>
      <c r="I3" s="67"/>
      <c r="J3" s="67"/>
      <c r="K3" s="67"/>
      <c r="L3" s="67"/>
      <c r="M3" s="67"/>
      <c r="N3" s="67"/>
      <c r="O3" s="67"/>
      <c r="P3" s="67"/>
      <c r="Q3" s="67"/>
    </row>
    <row r="4" spans="1:17" ht="12.75">
      <c r="A4" s="3" t="s">
        <v>0</v>
      </c>
      <c r="B4" s="19"/>
      <c r="C4" s="19"/>
      <c r="D4" s="19"/>
      <c r="F4" s="1"/>
      <c r="G4" s="2"/>
      <c r="H4" s="67"/>
      <c r="I4" s="67"/>
      <c r="J4" s="67"/>
      <c r="K4" s="67"/>
      <c r="L4" s="67"/>
      <c r="M4" s="67"/>
      <c r="N4" s="67"/>
      <c r="O4" s="67"/>
      <c r="P4" s="67"/>
      <c r="Q4" s="67"/>
    </row>
    <row r="5" spans="1:17" ht="12.75">
      <c r="A5" s="3" t="s">
        <v>1</v>
      </c>
      <c r="B5" s="19"/>
      <c r="C5" s="19"/>
      <c r="D5" s="19"/>
      <c r="F5" s="1"/>
      <c r="G5" s="2"/>
      <c r="H5" s="67"/>
      <c r="I5" s="67"/>
      <c r="J5" s="67"/>
      <c r="K5" s="67"/>
      <c r="L5" s="67"/>
      <c r="M5" s="67"/>
      <c r="N5" s="67"/>
      <c r="O5" s="67"/>
      <c r="P5" s="67"/>
      <c r="Q5" s="67"/>
    </row>
    <row r="6" spans="1:17" ht="13.5" thickBot="1">
      <c r="A6" s="5" t="s">
        <v>2</v>
      </c>
      <c r="B6" s="20"/>
      <c r="C6" s="20"/>
      <c r="D6" s="20"/>
      <c r="E6" s="6"/>
      <c r="F6" s="6"/>
      <c r="G6" s="7"/>
      <c r="H6" s="68"/>
      <c r="I6" s="67"/>
      <c r="J6" s="67"/>
      <c r="K6" s="67"/>
      <c r="L6" s="67"/>
      <c r="M6" s="67"/>
      <c r="N6" s="67"/>
      <c r="O6" s="67"/>
      <c r="P6" s="67"/>
      <c r="Q6" s="67"/>
    </row>
    <row r="7" spans="1:17" ht="19.5" thickBot="1" thickTop="1">
      <c r="A7" s="21" t="s">
        <v>12</v>
      </c>
      <c r="B7" s="57" t="s">
        <v>98</v>
      </c>
      <c r="C7" s="57" t="s">
        <v>99</v>
      </c>
      <c r="D7" s="98" t="s">
        <v>13</v>
      </c>
      <c r="E7" s="99"/>
      <c r="F7" s="99"/>
      <c r="G7" s="100"/>
      <c r="H7" s="67"/>
      <c r="I7" s="67"/>
      <c r="J7" s="67"/>
      <c r="K7" s="67"/>
      <c r="L7" s="67"/>
      <c r="M7" s="67"/>
      <c r="N7" s="67"/>
      <c r="O7" s="67"/>
      <c r="P7" s="67"/>
      <c r="Q7" s="67"/>
    </row>
    <row r="8" spans="1:17" ht="13.5" customHeight="1" thickBot="1">
      <c r="A8" s="64" t="s">
        <v>97</v>
      </c>
      <c r="B8" s="51">
        <v>0.8</v>
      </c>
      <c r="C8" s="62">
        <v>120</v>
      </c>
      <c r="D8" s="92" t="s">
        <v>102</v>
      </c>
      <c r="E8" s="93"/>
      <c r="F8" s="93"/>
      <c r="G8" s="94"/>
      <c r="H8" s="67"/>
      <c r="I8" s="67"/>
      <c r="J8" s="67"/>
      <c r="K8" s="67"/>
      <c r="L8" s="67"/>
      <c r="M8" s="67"/>
      <c r="N8" s="67"/>
      <c r="O8" s="67"/>
      <c r="P8" s="67"/>
      <c r="Q8" s="67"/>
    </row>
    <row r="9" spans="1:17" ht="13.5" thickBot="1">
      <c r="A9" s="24"/>
      <c r="B9" s="25"/>
      <c r="C9" s="26"/>
      <c r="D9" s="95"/>
      <c r="E9" s="96"/>
      <c r="F9" s="96"/>
      <c r="G9" s="97"/>
      <c r="H9" s="67"/>
      <c r="I9" s="67"/>
      <c r="J9" s="67"/>
      <c r="K9" s="67"/>
      <c r="L9" s="67"/>
      <c r="M9" s="67"/>
      <c r="N9" s="67"/>
      <c r="O9" s="67"/>
      <c r="P9" s="67"/>
      <c r="Q9" s="67"/>
    </row>
    <row r="10" spans="1:17" ht="13.5" customHeight="1">
      <c r="A10" s="82" t="s">
        <v>95</v>
      </c>
      <c r="B10" s="82" t="s">
        <v>3</v>
      </c>
      <c r="C10" s="82" t="s">
        <v>50</v>
      </c>
      <c r="D10" s="87" t="s">
        <v>4</v>
      </c>
      <c r="E10" s="89" t="s">
        <v>5</v>
      </c>
      <c r="F10" s="69"/>
      <c r="G10" s="69"/>
      <c r="H10" s="68"/>
      <c r="I10" s="67"/>
      <c r="J10" s="67"/>
      <c r="K10" s="67"/>
      <c r="L10" s="67"/>
      <c r="M10" s="67"/>
      <c r="N10" s="67"/>
      <c r="O10" s="67"/>
      <c r="P10" s="67"/>
      <c r="Q10" s="67"/>
    </row>
    <row r="11" spans="1:17" ht="13.5" customHeight="1">
      <c r="A11" s="83"/>
      <c r="B11" s="85"/>
      <c r="C11" s="87"/>
      <c r="D11" s="87"/>
      <c r="E11" s="90"/>
      <c r="F11" s="69"/>
      <c r="G11" s="69"/>
      <c r="H11" s="69"/>
      <c r="I11" s="67"/>
      <c r="J11" s="67"/>
      <c r="K11" s="67"/>
      <c r="L11" s="67"/>
      <c r="M11" s="67"/>
      <c r="N11" s="67"/>
      <c r="O11" s="67"/>
      <c r="P11" s="67"/>
      <c r="Q11" s="67"/>
    </row>
    <row r="12" spans="1:17" ht="13.5" customHeight="1">
      <c r="A12" s="83"/>
      <c r="B12" s="85"/>
      <c r="C12" s="87"/>
      <c r="D12" s="87"/>
      <c r="E12" s="90"/>
      <c r="F12" s="69"/>
      <c r="G12" s="69"/>
      <c r="H12" s="68"/>
      <c r="I12" s="67"/>
      <c r="J12" s="67"/>
      <c r="K12" s="67"/>
      <c r="L12" s="67"/>
      <c r="M12" s="67"/>
      <c r="N12" s="67"/>
      <c r="O12" s="67"/>
      <c r="P12" s="67"/>
      <c r="Q12" s="67"/>
    </row>
    <row r="13" spans="1:17" ht="13.5" customHeight="1">
      <c r="A13" s="84"/>
      <c r="B13" s="86"/>
      <c r="C13" s="88"/>
      <c r="D13" s="88"/>
      <c r="E13" s="91"/>
      <c r="F13" s="69"/>
      <c r="G13" s="69"/>
      <c r="H13" s="68"/>
      <c r="I13" s="67"/>
      <c r="J13" s="67"/>
      <c r="K13" s="67"/>
      <c r="L13" s="67"/>
      <c r="M13" s="67"/>
      <c r="N13" s="67"/>
      <c r="O13" s="67"/>
      <c r="P13" s="67"/>
      <c r="Q13" s="67"/>
    </row>
    <row r="14" spans="1:17" ht="14.25" customHeight="1">
      <c r="A14" s="39" t="s">
        <v>83</v>
      </c>
      <c r="B14" s="32">
        <v>79345</v>
      </c>
      <c r="C14" s="41">
        <v>0.00034199999999999996</v>
      </c>
      <c r="D14" s="44">
        <f aca="true" t="shared" si="0" ref="D14:D45">$B$8*C14</f>
        <v>0.0002736</v>
      </c>
      <c r="E14" s="45">
        <f aca="true" t="shared" si="1" ref="E14:E45">$C$8*C14</f>
        <v>0.04103999999999999</v>
      </c>
      <c r="F14" s="67"/>
      <c r="G14" s="67"/>
      <c r="H14" s="67"/>
      <c r="I14" s="67"/>
      <c r="J14" s="67"/>
      <c r="K14" s="67"/>
      <c r="L14" s="67"/>
      <c r="M14" s="67"/>
      <c r="N14" s="67"/>
      <c r="O14" s="67"/>
      <c r="P14" s="67"/>
      <c r="Q14" s="67"/>
    </row>
    <row r="15" spans="1:17" ht="12.75">
      <c r="A15" s="38" t="s">
        <v>35</v>
      </c>
      <c r="B15" s="58">
        <v>91576</v>
      </c>
      <c r="C15" s="29">
        <v>1.44E-06</v>
      </c>
      <c r="D15" s="46">
        <f t="shared" si="0"/>
        <v>1.1520000000000002E-06</v>
      </c>
      <c r="E15" s="47">
        <f t="shared" si="1"/>
        <v>0.0001728</v>
      </c>
      <c r="F15" s="67"/>
      <c r="G15" s="67"/>
      <c r="H15" s="67"/>
      <c r="I15" s="67"/>
      <c r="J15" s="67"/>
      <c r="K15" s="67"/>
      <c r="L15" s="67"/>
      <c r="M15" s="67"/>
      <c r="N15" s="67"/>
      <c r="O15" s="67"/>
      <c r="P15" s="67"/>
      <c r="Q15" s="67"/>
    </row>
    <row r="16" spans="1:17" ht="12.75">
      <c r="A16" s="34" t="s">
        <v>85</v>
      </c>
      <c r="B16" s="4">
        <v>88062</v>
      </c>
      <c r="C16" s="29">
        <v>1.9799999999999997E-07</v>
      </c>
      <c r="D16" s="46">
        <f t="shared" si="0"/>
        <v>1.584E-07</v>
      </c>
      <c r="E16" s="47">
        <f t="shared" si="1"/>
        <v>2.3759999999999996E-05</v>
      </c>
      <c r="F16" s="67"/>
      <c r="G16" s="67"/>
      <c r="H16" s="67"/>
      <c r="I16" s="67"/>
      <c r="J16" s="67"/>
      <c r="K16" s="67"/>
      <c r="L16" s="67"/>
      <c r="M16" s="67"/>
      <c r="N16" s="67"/>
      <c r="O16" s="67"/>
      <c r="P16" s="67"/>
      <c r="Q16" s="67"/>
    </row>
    <row r="17" spans="1:17" ht="12.75">
      <c r="A17" s="36" t="s">
        <v>68</v>
      </c>
      <c r="B17" s="8">
        <v>51285</v>
      </c>
      <c r="C17" s="29">
        <v>1.6199999999999997E-06</v>
      </c>
      <c r="D17" s="46">
        <f t="shared" si="0"/>
        <v>1.296E-06</v>
      </c>
      <c r="E17" s="47">
        <f t="shared" si="1"/>
        <v>0.00019439999999999995</v>
      </c>
      <c r="F17" s="67"/>
      <c r="G17" s="67"/>
      <c r="H17" s="67"/>
      <c r="I17" s="67"/>
      <c r="J17" s="67"/>
      <c r="K17" s="67"/>
      <c r="L17" s="67"/>
      <c r="M17" s="67"/>
      <c r="N17" s="67"/>
      <c r="O17" s="67"/>
      <c r="P17" s="67"/>
      <c r="Q17" s="67"/>
    </row>
    <row r="18" spans="1:17" ht="12.75">
      <c r="A18" s="36" t="s">
        <v>62</v>
      </c>
      <c r="B18" s="8">
        <v>95578</v>
      </c>
      <c r="C18" s="29">
        <v>2.16E-07</v>
      </c>
      <c r="D18" s="46">
        <f t="shared" si="0"/>
        <v>1.728E-07</v>
      </c>
      <c r="E18" s="47">
        <f t="shared" si="1"/>
        <v>2.592E-05</v>
      </c>
      <c r="F18" s="67"/>
      <c r="G18" s="67"/>
      <c r="H18" s="67"/>
      <c r="I18" s="67"/>
      <c r="J18" s="67"/>
      <c r="K18" s="67"/>
      <c r="L18" s="67"/>
      <c r="M18" s="67"/>
      <c r="N18" s="67"/>
      <c r="O18" s="67"/>
      <c r="P18" s="67"/>
      <c r="Q18" s="67"/>
    </row>
    <row r="19" spans="1:17" ht="12.75">
      <c r="A19" s="35" t="s">
        <v>72</v>
      </c>
      <c r="B19" s="58">
        <v>88755</v>
      </c>
      <c r="C19" s="29">
        <v>2.1599999999999996E-06</v>
      </c>
      <c r="D19" s="46">
        <f t="shared" si="0"/>
        <v>1.7279999999999998E-06</v>
      </c>
      <c r="E19" s="47">
        <f t="shared" si="1"/>
        <v>0.00025919999999999996</v>
      </c>
      <c r="F19" s="67"/>
      <c r="G19" s="67"/>
      <c r="H19" s="67"/>
      <c r="I19" s="67"/>
      <c r="J19" s="67"/>
      <c r="K19" s="67"/>
      <c r="L19" s="67"/>
      <c r="M19" s="67"/>
      <c r="N19" s="67"/>
      <c r="O19" s="67"/>
      <c r="P19" s="67"/>
      <c r="Q19" s="67"/>
    </row>
    <row r="20" spans="1:17" ht="12.75">
      <c r="A20" s="35" t="s">
        <v>73</v>
      </c>
      <c r="B20" s="58">
        <v>100027</v>
      </c>
      <c r="C20" s="29">
        <v>9.9E-07</v>
      </c>
      <c r="D20" s="46">
        <f t="shared" si="0"/>
        <v>7.920000000000001E-07</v>
      </c>
      <c r="E20" s="47">
        <f t="shared" si="1"/>
        <v>0.0001188</v>
      </c>
      <c r="F20" s="67"/>
      <c r="G20" s="67"/>
      <c r="H20" s="67"/>
      <c r="I20" s="67"/>
      <c r="J20" s="67"/>
      <c r="K20" s="67"/>
      <c r="L20" s="67"/>
      <c r="M20" s="67"/>
      <c r="N20" s="67"/>
      <c r="O20" s="67"/>
      <c r="P20" s="67"/>
      <c r="Q20" s="67"/>
    </row>
    <row r="21" spans="1:17" ht="12.75">
      <c r="A21" s="35" t="s">
        <v>51</v>
      </c>
      <c r="B21" s="58">
        <v>208968</v>
      </c>
      <c r="C21" s="29">
        <v>4.4999999999999996E-05</v>
      </c>
      <c r="D21" s="46">
        <f t="shared" si="0"/>
        <v>3.6E-05</v>
      </c>
      <c r="E21" s="47">
        <f t="shared" si="1"/>
        <v>0.005399999999999999</v>
      </c>
      <c r="F21" s="67"/>
      <c r="G21" s="67"/>
      <c r="H21" s="67"/>
      <c r="I21" s="67"/>
      <c r="J21" s="67"/>
      <c r="K21" s="67"/>
      <c r="L21" s="67"/>
      <c r="M21" s="67"/>
      <c r="N21" s="67"/>
      <c r="O21" s="67"/>
      <c r="P21" s="67"/>
      <c r="Q21" s="67"/>
    </row>
    <row r="22" spans="1:17" ht="12.75">
      <c r="A22" s="35" t="s">
        <v>36</v>
      </c>
      <c r="B22" s="58">
        <v>83329</v>
      </c>
      <c r="C22" s="42">
        <v>8.19E-06</v>
      </c>
      <c r="D22" s="46">
        <f t="shared" si="0"/>
        <v>6.552E-06</v>
      </c>
      <c r="E22" s="47">
        <f t="shared" si="1"/>
        <v>0.0009828</v>
      </c>
      <c r="F22" s="67"/>
      <c r="G22" s="67"/>
      <c r="H22" s="67"/>
      <c r="I22" s="67"/>
      <c r="J22" s="67"/>
      <c r="K22" s="67"/>
      <c r="L22" s="67"/>
      <c r="M22" s="67"/>
      <c r="N22" s="67"/>
      <c r="O22" s="67"/>
      <c r="P22" s="67"/>
      <c r="Q22" s="67"/>
    </row>
    <row r="23" spans="1:17" ht="12.75">
      <c r="A23" s="14" t="s">
        <v>14</v>
      </c>
      <c r="B23" s="8">
        <v>75070</v>
      </c>
      <c r="C23" s="42">
        <v>0.007469999999999999</v>
      </c>
      <c r="D23" s="46">
        <f t="shared" si="0"/>
        <v>0.0059759999999999995</v>
      </c>
      <c r="E23" s="47">
        <f t="shared" si="1"/>
        <v>0.8963999999999999</v>
      </c>
      <c r="F23" s="67"/>
      <c r="G23" s="67"/>
      <c r="H23" s="67"/>
      <c r="I23" s="67"/>
      <c r="J23" s="67"/>
      <c r="K23" s="67"/>
      <c r="L23" s="67"/>
      <c r="M23" s="67"/>
      <c r="N23" s="67"/>
      <c r="O23" s="67"/>
      <c r="P23" s="67"/>
      <c r="Q23" s="67"/>
    </row>
    <row r="24" spans="1:17" ht="12.75">
      <c r="A24" s="27" t="s">
        <v>94</v>
      </c>
      <c r="B24" s="59">
        <v>98862</v>
      </c>
      <c r="C24" s="42">
        <v>2.88E-08</v>
      </c>
      <c r="D24" s="46">
        <f t="shared" si="0"/>
        <v>2.304E-08</v>
      </c>
      <c r="E24" s="47">
        <f t="shared" si="1"/>
        <v>3.456E-06</v>
      </c>
      <c r="F24" s="67"/>
      <c r="G24" s="67"/>
      <c r="H24" s="67"/>
      <c r="I24" s="67"/>
      <c r="J24" s="67"/>
      <c r="K24" s="67"/>
      <c r="L24" s="67"/>
      <c r="M24" s="67"/>
      <c r="N24" s="67"/>
      <c r="O24" s="67"/>
      <c r="P24" s="67"/>
      <c r="Q24" s="67"/>
    </row>
    <row r="25" spans="1:17" ht="12.75">
      <c r="A25" s="14" t="s">
        <v>15</v>
      </c>
      <c r="B25" s="8">
        <v>107028</v>
      </c>
      <c r="C25" s="42">
        <v>0.036</v>
      </c>
      <c r="D25" s="46">
        <f t="shared" si="0"/>
        <v>0.0288</v>
      </c>
      <c r="E25" s="47">
        <f t="shared" si="1"/>
        <v>4.319999999999999</v>
      </c>
      <c r="F25" s="67"/>
      <c r="G25" s="67"/>
      <c r="H25" s="67"/>
      <c r="I25" s="67"/>
      <c r="J25" s="67"/>
      <c r="K25" s="67"/>
      <c r="L25" s="67"/>
      <c r="M25" s="67"/>
      <c r="N25" s="67"/>
      <c r="O25" s="67"/>
      <c r="P25" s="67"/>
      <c r="Q25" s="67"/>
    </row>
    <row r="26" spans="1:17" ht="12.75">
      <c r="A26" s="9" t="s">
        <v>16</v>
      </c>
      <c r="B26" s="8">
        <v>120127</v>
      </c>
      <c r="C26" s="42">
        <v>2.7E-05</v>
      </c>
      <c r="D26" s="46">
        <f t="shared" si="0"/>
        <v>2.16E-05</v>
      </c>
      <c r="E26" s="47">
        <f t="shared" si="1"/>
        <v>0.00324</v>
      </c>
      <c r="F26" s="67"/>
      <c r="G26" s="67"/>
      <c r="H26" s="67"/>
      <c r="I26" s="67"/>
      <c r="J26" s="67"/>
      <c r="K26" s="67"/>
      <c r="L26" s="67"/>
      <c r="M26" s="67"/>
      <c r="N26" s="67"/>
      <c r="O26" s="67"/>
      <c r="P26" s="67"/>
      <c r="Q26" s="67"/>
    </row>
    <row r="27" spans="1:17" ht="12.75">
      <c r="A27" s="35" t="s">
        <v>37</v>
      </c>
      <c r="B27" s="59">
        <v>7440360</v>
      </c>
      <c r="C27" s="42">
        <v>7.110000000000001E-05</v>
      </c>
      <c r="D27" s="46">
        <f t="shared" si="0"/>
        <v>5.688000000000001E-05</v>
      </c>
      <c r="E27" s="47">
        <f t="shared" si="1"/>
        <v>0.008532000000000001</v>
      </c>
      <c r="F27" s="67"/>
      <c r="G27" s="67"/>
      <c r="H27" s="67"/>
      <c r="I27" s="67"/>
      <c r="J27" s="67"/>
      <c r="K27" s="67"/>
      <c r="L27" s="67"/>
      <c r="M27" s="67"/>
      <c r="N27" s="67"/>
      <c r="O27" s="67"/>
      <c r="P27" s="67"/>
      <c r="Q27" s="67"/>
    </row>
    <row r="28" spans="1:17" ht="12.75">
      <c r="A28" s="9" t="s">
        <v>17</v>
      </c>
      <c r="B28" s="8">
        <v>7440382</v>
      </c>
      <c r="C28" s="42">
        <v>0.00019799999999999996</v>
      </c>
      <c r="D28" s="46">
        <f t="shared" si="0"/>
        <v>0.00015839999999999997</v>
      </c>
      <c r="E28" s="47">
        <f t="shared" si="1"/>
        <v>0.023759999999999996</v>
      </c>
      <c r="F28" s="67"/>
      <c r="G28" s="67"/>
      <c r="H28" s="67"/>
      <c r="I28" s="67"/>
      <c r="J28" s="67"/>
      <c r="K28" s="67"/>
      <c r="L28" s="67"/>
      <c r="M28" s="67"/>
      <c r="N28" s="67"/>
      <c r="O28" s="67"/>
      <c r="P28" s="67"/>
      <c r="Q28" s="67"/>
    </row>
    <row r="29" spans="1:17" ht="12.75">
      <c r="A29" s="35" t="s">
        <v>38</v>
      </c>
      <c r="B29" s="59">
        <v>7440393</v>
      </c>
      <c r="C29" s="42">
        <v>0.00153</v>
      </c>
      <c r="D29" s="46">
        <f t="shared" si="0"/>
        <v>0.001224</v>
      </c>
      <c r="E29" s="47">
        <f t="shared" si="1"/>
        <v>0.18359999999999999</v>
      </c>
      <c r="F29" s="67"/>
      <c r="G29" s="67"/>
      <c r="H29" s="67"/>
      <c r="I29" s="67"/>
      <c r="J29" s="67"/>
      <c r="K29" s="67"/>
      <c r="L29" s="67"/>
      <c r="M29" s="67"/>
      <c r="N29" s="67"/>
      <c r="O29" s="67"/>
      <c r="P29" s="67"/>
      <c r="Q29" s="67"/>
    </row>
    <row r="30" spans="1:17" ht="12.75">
      <c r="A30" s="14" t="s">
        <v>18</v>
      </c>
      <c r="B30" s="8">
        <v>71432</v>
      </c>
      <c r="C30" s="42">
        <v>0.0378</v>
      </c>
      <c r="D30" s="46">
        <f t="shared" si="0"/>
        <v>0.030240000000000003</v>
      </c>
      <c r="E30" s="47">
        <f t="shared" si="1"/>
        <v>4.536</v>
      </c>
      <c r="F30" s="67"/>
      <c r="G30" s="67"/>
      <c r="H30" s="67"/>
      <c r="I30" s="67"/>
      <c r="J30" s="67"/>
      <c r="K30" s="67"/>
      <c r="L30" s="67"/>
      <c r="M30" s="67"/>
      <c r="N30" s="67"/>
      <c r="O30" s="67"/>
      <c r="P30" s="67"/>
      <c r="Q30" s="67"/>
    </row>
    <row r="31" spans="1:17" ht="25.5">
      <c r="A31" s="14" t="s">
        <v>19</v>
      </c>
      <c r="B31" s="8">
        <v>205992</v>
      </c>
      <c r="C31" s="42">
        <v>8.999999999999999E-07</v>
      </c>
      <c r="D31" s="46">
        <f t="shared" si="0"/>
        <v>7.199999999999999E-07</v>
      </c>
      <c r="E31" s="47">
        <f t="shared" si="1"/>
        <v>0.00010799999999999998</v>
      </c>
      <c r="F31" s="67"/>
      <c r="G31" s="67"/>
      <c r="H31" s="67"/>
      <c r="I31" s="67"/>
      <c r="J31" s="67"/>
      <c r="K31" s="67"/>
      <c r="L31" s="67"/>
      <c r="M31" s="67"/>
      <c r="N31" s="67"/>
      <c r="O31" s="67"/>
      <c r="P31" s="67"/>
      <c r="Q31" s="67"/>
    </row>
    <row r="32" spans="1:17" ht="12.75">
      <c r="A32" s="27" t="s">
        <v>39</v>
      </c>
      <c r="B32" s="59">
        <v>191242</v>
      </c>
      <c r="C32" s="42">
        <v>8.369999999999999E-07</v>
      </c>
      <c r="D32" s="46">
        <f t="shared" si="0"/>
        <v>6.695999999999999E-07</v>
      </c>
      <c r="E32" s="47">
        <f t="shared" si="1"/>
        <v>0.00010043999999999998</v>
      </c>
      <c r="F32" s="67"/>
      <c r="G32" s="67"/>
      <c r="H32" s="67"/>
      <c r="I32" s="67"/>
      <c r="J32" s="67"/>
      <c r="K32" s="67"/>
      <c r="L32" s="67"/>
      <c r="M32" s="67"/>
      <c r="N32" s="67"/>
      <c r="O32" s="67"/>
      <c r="P32" s="67"/>
      <c r="Q32" s="67"/>
    </row>
    <row r="33" spans="1:17" ht="25.5">
      <c r="A33" s="9" t="s">
        <v>20</v>
      </c>
      <c r="B33" s="8">
        <v>207089</v>
      </c>
      <c r="C33" s="42">
        <v>3.24E-07</v>
      </c>
      <c r="D33" s="46">
        <f t="shared" si="0"/>
        <v>2.592E-07</v>
      </c>
      <c r="E33" s="47">
        <f t="shared" si="1"/>
        <v>3.888E-05</v>
      </c>
      <c r="F33" s="67"/>
      <c r="G33" s="67"/>
      <c r="H33" s="67"/>
      <c r="I33" s="67"/>
      <c r="J33" s="67"/>
      <c r="K33" s="67"/>
      <c r="L33" s="67"/>
      <c r="M33" s="67"/>
      <c r="N33" s="67"/>
      <c r="O33" s="67"/>
      <c r="P33" s="67"/>
      <c r="Q33" s="67"/>
    </row>
    <row r="34" spans="1:17" ht="12.75">
      <c r="A34" s="37" t="s">
        <v>52</v>
      </c>
      <c r="B34" s="8">
        <v>50328</v>
      </c>
      <c r="C34" s="42">
        <v>2.3399999999999996E-05</v>
      </c>
      <c r="D34" s="46">
        <f t="shared" si="0"/>
        <v>1.8719999999999997E-05</v>
      </c>
      <c r="E34" s="47">
        <f t="shared" si="1"/>
        <v>0.0028079999999999997</v>
      </c>
      <c r="F34" s="67"/>
      <c r="G34" s="67"/>
      <c r="H34" s="67"/>
      <c r="I34" s="67"/>
      <c r="J34" s="67"/>
      <c r="K34" s="67"/>
      <c r="L34" s="67"/>
      <c r="M34" s="67"/>
      <c r="N34" s="67"/>
      <c r="O34" s="67"/>
      <c r="P34" s="67"/>
      <c r="Q34" s="67"/>
    </row>
    <row r="35" spans="1:17" ht="12.75">
      <c r="A35" s="35" t="s">
        <v>53</v>
      </c>
      <c r="B35" s="59">
        <v>192972</v>
      </c>
      <c r="C35" s="42">
        <v>2.3399999999999998E-08</v>
      </c>
      <c r="D35" s="46">
        <f t="shared" si="0"/>
        <v>1.8719999999999998E-08</v>
      </c>
      <c r="E35" s="47">
        <f t="shared" si="1"/>
        <v>2.8079999999999996E-06</v>
      </c>
      <c r="F35" s="67"/>
      <c r="G35" s="67"/>
      <c r="H35" s="67"/>
      <c r="I35" s="67"/>
      <c r="J35" s="67"/>
      <c r="K35" s="67"/>
      <c r="L35" s="67"/>
      <c r="M35" s="67"/>
      <c r="N35" s="67"/>
      <c r="O35" s="67"/>
      <c r="P35" s="67"/>
      <c r="Q35" s="67"/>
    </row>
    <row r="36" spans="1:17" ht="12.75">
      <c r="A36" s="37" t="s">
        <v>54</v>
      </c>
      <c r="B36" s="8">
        <v>205823</v>
      </c>
      <c r="C36" s="42">
        <v>1.44E-06</v>
      </c>
      <c r="D36" s="46">
        <f t="shared" si="0"/>
        <v>1.1520000000000002E-06</v>
      </c>
      <c r="E36" s="47">
        <f t="shared" si="1"/>
        <v>0.0001728</v>
      </c>
      <c r="F36" s="67"/>
      <c r="G36" s="67"/>
      <c r="H36" s="67"/>
      <c r="I36" s="67"/>
      <c r="J36" s="67"/>
      <c r="K36" s="67"/>
      <c r="L36" s="67"/>
      <c r="M36" s="67"/>
      <c r="N36" s="67"/>
      <c r="O36" s="67"/>
      <c r="P36" s="67"/>
      <c r="Q36" s="67"/>
    </row>
    <row r="37" spans="1:17" ht="12.75">
      <c r="A37" s="14" t="s">
        <v>21</v>
      </c>
      <c r="B37" s="8">
        <v>7440417</v>
      </c>
      <c r="C37" s="42">
        <v>9.9E-06</v>
      </c>
      <c r="D37" s="46">
        <f t="shared" si="0"/>
        <v>7.92E-06</v>
      </c>
      <c r="E37" s="47">
        <f t="shared" si="1"/>
        <v>0.001188</v>
      </c>
      <c r="F37" s="67"/>
      <c r="G37" s="67"/>
      <c r="H37" s="67"/>
      <c r="I37" s="67"/>
      <c r="J37" s="67"/>
      <c r="K37" s="67"/>
      <c r="L37" s="67"/>
      <c r="M37" s="67"/>
      <c r="N37" s="67"/>
      <c r="O37" s="67"/>
      <c r="P37" s="67"/>
      <c r="Q37" s="67"/>
    </row>
    <row r="38" spans="1:17" ht="12.75">
      <c r="A38" s="9" t="s">
        <v>22</v>
      </c>
      <c r="B38" s="8">
        <v>7440439</v>
      </c>
      <c r="C38" s="42">
        <v>3.6899999999999996E-05</v>
      </c>
      <c r="D38" s="46">
        <f t="shared" si="0"/>
        <v>2.952E-05</v>
      </c>
      <c r="E38" s="47">
        <f t="shared" si="1"/>
        <v>0.004428</v>
      </c>
      <c r="F38" s="67"/>
      <c r="G38" s="67"/>
      <c r="H38" s="67"/>
      <c r="I38" s="67"/>
      <c r="J38" s="67"/>
      <c r="K38" s="67"/>
      <c r="L38" s="67"/>
      <c r="M38" s="67"/>
      <c r="N38" s="67"/>
      <c r="O38" s="67"/>
      <c r="P38" s="67"/>
      <c r="Q38" s="67"/>
    </row>
    <row r="39" spans="1:17" ht="12.75">
      <c r="A39" s="14" t="s">
        <v>57</v>
      </c>
      <c r="B39" s="8">
        <v>56235</v>
      </c>
      <c r="C39" s="42">
        <v>0.00040500000000000003</v>
      </c>
      <c r="D39" s="46">
        <f t="shared" si="0"/>
        <v>0.00032400000000000007</v>
      </c>
      <c r="E39" s="47">
        <f t="shared" si="1"/>
        <v>0.048600000000000004</v>
      </c>
      <c r="F39" s="67"/>
      <c r="G39" s="67"/>
      <c r="H39" s="67"/>
      <c r="I39" s="67"/>
      <c r="J39" s="67"/>
      <c r="K39" s="67"/>
      <c r="L39" s="67"/>
      <c r="M39" s="67"/>
      <c r="N39" s="67"/>
      <c r="O39" s="67"/>
      <c r="P39" s="67"/>
      <c r="Q39" s="67"/>
    </row>
    <row r="40" spans="1:17" ht="12.75">
      <c r="A40" s="9" t="s">
        <v>58</v>
      </c>
      <c r="B40" s="8">
        <v>7782505</v>
      </c>
      <c r="C40" s="42">
        <v>0.00711</v>
      </c>
      <c r="D40" s="46">
        <f t="shared" si="0"/>
        <v>0.005688</v>
      </c>
      <c r="E40" s="47">
        <f t="shared" si="1"/>
        <v>0.8532</v>
      </c>
      <c r="F40" s="67"/>
      <c r="G40" s="67"/>
      <c r="H40" s="67"/>
      <c r="I40" s="67"/>
      <c r="J40" s="67"/>
      <c r="K40" s="67"/>
      <c r="L40" s="67"/>
      <c r="M40" s="67"/>
      <c r="N40" s="67"/>
      <c r="O40" s="67"/>
      <c r="P40" s="67"/>
      <c r="Q40" s="67"/>
    </row>
    <row r="41" spans="1:17" ht="12.75">
      <c r="A41" s="14" t="s">
        <v>59</v>
      </c>
      <c r="B41" s="8">
        <v>108907</v>
      </c>
      <c r="C41" s="42">
        <v>0.000297</v>
      </c>
      <c r="D41" s="46">
        <f t="shared" si="0"/>
        <v>0.00023760000000000003</v>
      </c>
      <c r="E41" s="47">
        <f t="shared" si="1"/>
        <v>0.03564</v>
      </c>
      <c r="F41" s="67"/>
      <c r="G41" s="67"/>
      <c r="H41" s="67"/>
      <c r="I41" s="67"/>
      <c r="J41" s="67"/>
      <c r="K41" s="67"/>
      <c r="L41" s="67"/>
      <c r="M41" s="67"/>
      <c r="N41" s="67"/>
      <c r="O41" s="67"/>
      <c r="P41" s="67"/>
      <c r="Q41" s="67"/>
    </row>
    <row r="42" spans="1:17" ht="12.75">
      <c r="A42" s="9" t="s">
        <v>60</v>
      </c>
      <c r="B42" s="8">
        <v>67663</v>
      </c>
      <c r="C42" s="42">
        <v>0.000252</v>
      </c>
      <c r="D42" s="46">
        <f t="shared" si="0"/>
        <v>0.00020160000000000002</v>
      </c>
      <c r="E42" s="47">
        <f t="shared" si="1"/>
        <v>0.03024</v>
      </c>
      <c r="F42" s="67"/>
      <c r="G42" s="67"/>
      <c r="H42" s="67"/>
      <c r="I42" s="67"/>
      <c r="J42" s="67"/>
      <c r="K42" s="67"/>
      <c r="L42" s="67"/>
      <c r="M42" s="67"/>
      <c r="N42" s="67"/>
      <c r="O42" s="67"/>
      <c r="P42" s="67"/>
      <c r="Q42" s="67"/>
    </row>
    <row r="43" spans="1:17" ht="12.75">
      <c r="A43" s="27" t="s">
        <v>40</v>
      </c>
      <c r="B43" s="59">
        <v>7440473</v>
      </c>
      <c r="C43" s="42">
        <v>0.00018899999999999996</v>
      </c>
      <c r="D43" s="46">
        <f t="shared" si="0"/>
        <v>0.0001512</v>
      </c>
      <c r="E43" s="47">
        <f t="shared" si="1"/>
        <v>0.022679999999999995</v>
      </c>
      <c r="F43" s="67"/>
      <c r="G43" s="67"/>
      <c r="H43" s="67"/>
      <c r="I43" s="67"/>
      <c r="J43" s="67"/>
      <c r="K43" s="67"/>
      <c r="L43" s="67"/>
      <c r="M43" s="67"/>
      <c r="N43" s="67"/>
      <c r="O43" s="67"/>
      <c r="P43" s="67"/>
      <c r="Q43" s="67"/>
    </row>
    <row r="44" spans="1:17" ht="12.75">
      <c r="A44" s="14" t="s">
        <v>23</v>
      </c>
      <c r="B44" s="8">
        <v>218019</v>
      </c>
      <c r="C44" s="42">
        <v>3.42E-07</v>
      </c>
      <c r="D44" s="46">
        <f t="shared" si="0"/>
        <v>2.736E-07</v>
      </c>
      <c r="E44" s="47">
        <f t="shared" si="1"/>
        <v>4.104E-05</v>
      </c>
      <c r="F44" s="67"/>
      <c r="G44" s="67"/>
      <c r="H44" s="67"/>
      <c r="I44" s="67"/>
      <c r="J44" s="67"/>
      <c r="K44" s="67"/>
      <c r="L44" s="67"/>
      <c r="M44" s="67"/>
      <c r="N44" s="67"/>
      <c r="O44" s="67"/>
      <c r="P44" s="67"/>
      <c r="Q44" s="67"/>
    </row>
    <row r="45" spans="1:17" ht="12.75">
      <c r="A45" s="33" t="s">
        <v>41</v>
      </c>
      <c r="B45" s="30">
        <v>7440484</v>
      </c>
      <c r="C45" s="42">
        <v>5.849999999999999E-05</v>
      </c>
      <c r="D45" s="46">
        <f t="shared" si="0"/>
        <v>4.68E-05</v>
      </c>
      <c r="E45" s="47">
        <f t="shared" si="1"/>
        <v>0.007019999999999999</v>
      </c>
      <c r="F45" s="67"/>
      <c r="G45" s="67"/>
      <c r="H45" s="67"/>
      <c r="I45" s="67"/>
      <c r="J45" s="67"/>
      <c r="K45" s="67"/>
      <c r="L45" s="67"/>
      <c r="M45" s="67"/>
      <c r="N45" s="67"/>
      <c r="O45" s="67"/>
      <c r="P45" s="67"/>
      <c r="Q45" s="67"/>
    </row>
    <row r="46" spans="1:17" ht="12.75">
      <c r="A46" s="9" t="s">
        <v>24</v>
      </c>
      <c r="B46" s="8">
        <v>7440508</v>
      </c>
      <c r="C46" s="42">
        <v>0.000441</v>
      </c>
      <c r="D46" s="46">
        <f aca="true" t="shared" si="2" ref="D46:D77">$B$8*C46</f>
        <v>0.0003528</v>
      </c>
      <c r="E46" s="47">
        <f aca="true" t="shared" si="3" ref="E46:E77">$C$8*C46</f>
        <v>0.052919999999999995</v>
      </c>
      <c r="F46" s="67"/>
      <c r="G46" s="67"/>
      <c r="H46" s="67"/>
      <c r="I46" s="67"/>
      <c r="J46" s="67"/>
      <c r="K46" s="67"/>
      <c r="L46" s="67"/>
      <c r="M46" s="67"/>
      <c r="N46" s="67"/>
      <c r="O46" s="67"/>
      <c r="P46" s="67"/>
      <c r="Q46" s="67"/>
    </row>
    <row r="47" spans="1:17" ht="12.75">
      <c r="A47" s="35" t="s">
        <v>63</v>
      </c>
      <c r="B47" s="59">
        <v>4170303</v>
      </c>
      <c r="C47" s="42">
        <v>8.91E-05</v>
      </c>
      <c r="D47" s="46">
        <f t="shared" si="2"/>
        <v>7.128E-05</v>
      </c>
      <c r="E47" s="47">
        <f t="shared" si="3"/>
        <v>0.010692</v>
      </c>
      <c r="F47" s="67"/>
      <c r="G47" s="67"/>
      <c r="H47" s="67"/>
      <c r="I47" s="67"/>
      <c r="J47" s="67"/>
      <c r="K47" s="67"/>
      <c r="L47" s="67"/>
      <c r="M47" s="67"/>
      <c r="N47" s="67"/>
      <c r="O47" s="67"/>
      <c r="P47" s="67"/>
      <c r="Q47" s="67"/>
    </row>
    <row r="48" spans="1:17" ht="12.75">
      <c r="A48" s="3" t="s">
        <v>65</v>
      </c>
      <c r="B48" s="32">
        <v>53703</v>
      </c>
      <c r="C48" s="42">
        <v>8.19E-08</v>
      </c>
      <c r="D48" s="46">
        <f t="shared" si="2"/>
        <v>6.552000000000001E-08</v>
      </c>
      <c r="E48" s="47">
        <f t="shared" si="3"/>
        <v>9.828E-06</v>
      </c>
      <c r="F48" s="67"/>
      <c r="G48" s="67"/>
      <c r="H48" s="67"/>
      <c r="I48" s="67"/>
      <c r="J48" s="67"/>
      <c r="K48" s="67"/>
      <c r="L48" s="67"/>
      <c r="M48" s="67"/>
      <c r="N48" s="67"/>
      <c r="O48" s="67"/>
      <c r="P48" s="67"/>
      <c r="Q48" s="67"/>
    </row>
    <row r="49" spans="1:17" ht="12.75">
      <c r="A49" s="14" t="s">
        <v>112</v>
      </c>
      <c r="B49" s="8">
        <v>1746016</v>
      </c>
      <c r="C49" s="29">
        <v>4.3073999999999994E-09</v>
      </c>
      <c r="D49" s="46">
        <f t="shared" si="2"/>
        <v>3.4459199999999996E-09</v>
      </c>
      <c r="E49" s="47">
        <f t="shared" si="3"/>
        <v>5.16888E-07</v>
      </c>
      <c r="F49" s="67"/>
      <c r="G49" s="67"/>
      <c r="H49" s="67"/>
      <c r="I49" s="67"/>
      <c r="J49" s="67"/>
      <c r="K49" s="67"/>
      <c r="L49" s="67"/>
      <c r="M49" s="67"/>
      <c r="N49" s="67"/>
      <c r="O49" s="67"/>
      <c r="P49" s="67"/>
      <c r="Q49" s="67"/>
    </row>
    <row r="50" spans="1:17" ht="12.75">
      <c r="A50" s="14" t="s">
        <v>110</v>
      </c>
      <c r="B50" s="8">
        <v>40321764</v>
      </c>
      <c r="C50" s="29">
        <v>1.35E-08</v>
      </c>
      <c r="D50" s="46">
        <f t="shared" si="2"/>
        <v>1.08E-08</v>
      </c>
      <c r="E50" s="47">
        <f t="shared" si="3"/>
        <v>1.62E-06</v>
      </c>
      <c r="F50" s="67"/>
      <c r="G50" s="67"/>
      <c r="H50" s="67"/>
      <c r="I50" s="67"/>
      <c r="J50" s="67"/>
      <c r="K50" s="67"/>
      <c r="L50" s="67"/>
      <c r="M50" s="67"/>
      <c r="N50" s="67"/>
      <c r="O50" s="67"/>
      <c r="P50" s="67"/>
      <c r="Q50" s="67"/>
    </row>
    <row r="51" spans="1:17" ht="12.75">
      <c r="A51" s="14" t="s">
        <v>108</v>
      </c>
      <c r="B51" s="8">
        <v>39227286</v>
      </c>
      <c r="C51" s="29">
        <v>1.4399999999999998E-05</v>
      </c>
      <c r="D51" s="46">
        <f t="shared" si="2"/>
        <v>1.1519999999999998E-05</v>
      </c>
      <c r="E51" s="47">
        <f t="shared" si="3"/>
        <v>0.0017279999999999997</v>
      </c>
      <c r="F51" s="67"/>
      <c r="G51" s="67"/>
      <c r="H51" s="67"/>
      <c r="I51" s="67"/>
      <c r="J51" s="67"/>
      <c r="K51" s="67"/>
      <c r="L51" s="67"/>
      <c r="M51" s="67"/>
      <c r="N51" s="67"/>
      <c r="O51" s="67"/>
      <c r="P51" s="67"/>
      <c r="Q51" s="67"/>
    </row>
    <row r="52" spans="1:17" ht="12.75">
      <c r="A52" s="14" t="s">
        <v>104</v>
      </c>
      <c r="B52" s="8">
        <v>35822469</v>
      </c>
      <c r="C52" s="29">
        <v>1.8000000000000002E-08</v>
      </c>
      <c r="D52" s="46">
        <f t="shared" si="2"/>
        <v>1.4400000000000003E-08</v>
      </c>
      <c r="E52" s="47">
        <f t="shared" si="3"/>
        <v>2.1600000000000005E-06</v>
      </c>
      <c r="F52" s="67"/>
      <c r="G52" s="67"/>
      <c r="H52" s="67"/>
      <c r="I52" s="67"/>
      <c r="J52" s="67"/>
      <c r="K52" s="67"/>
      <c r="L52" s="67"/>
      <c r="M52" s="67"/>
      <c r="N52" s="67"/>
      <c r="O52" s="67"/>
      <c r="P52" s="67"/>
      <c r="Q52" s="67"/>
    </row>
    <row r="53" spans="1:17" ht="12.75">
      <c r="A53" s="33" t="s">
        <v>106</v>
      </c>
      <c r="B53" s="30">
        <v>3268879</v>
      </c>
      <c r="C53" s="29">
        <v>5.939999999999998E-07</v>
      </c>
      <c r="D53" s="46">
        <f t="shared" si="2"/>
        <v>4.751999999999999E-07</v>
      </c>
      <c r="E53" s="47">
        <f t="shared" si="3"/>
        <v>7.127999999999998E-05</v>
      </c>
      <c r="F53" s="67"/>
      <c r="G53" s="67"/>
      <c r="H53" s="67"/>
      <c r="I53" s="67"/>
      <c r="J53" s="67"/>
      <c r="K53" s="67"/>
      <c r="L53" s="67"/>
      <c r="M53" s="67"/>
      <c r="N53" s="67"/>
      <c r="O53" s="67"/>
      <c r="P53" s="67"/>
      <c r="Q53" s="67"/>
    </row>
    <row r="54" spans="1:17" ht="12.75">
      <c r="A54" s="65" t="s">
        <v>69</v>
      </c>
      <c r="B54" s="8">
        <v>100414</v>
      </c>
      <c r="C54" s="42">
        <v>0.00027899999999999995</v>
      </c>
      <c r="D54" s="46">
        <f t="shared" si="2"/>
        <v>0.00022319999999999998</v>
      </c>
      <c r="E54" s="47">
        <f t="shared" si="3"/>
        <v>0.033479999999999996</v>
      </c>
      <c r="F54" s="67"/>
      <c r="G54" s="67"/>
      <c r="H54" s="67"/>
      <c r="I54" s="67"/>
      <c r="J54" s="67"/>
      <c r="K54" s="67"/>
      <c r="L54" s="67"/>
      <c r="M54" s="67"/>
      <c r="N54" s="67"/>
      <c r="O54" s="67"/>
      <c r="P54" s="67"/>
      <c r="Q54" s="67"/>
    </row>
    <row r="55" spans="1:17" ht="12.75">
      <c r="A55" s="14" t="s">
        <v>64</v>
      </c>
      <c r="B55" s="8">
        <v>106934</v>
      </c>
      <c r="C55" s="42">
        <v>0.000495</v>
      </c>
      <c r="D55" s="46">
        <f t="shared" si="2"/>
        <v>0.00039600000000000003</v>
      </c>
      <c r="E55" s="47">
        <f t="shared" si="3"/>
        <v>0.0594</v>
      </c>
      <c r="F55" s="67"/>
      <c r="G55" s="67"/>
      <c r="H55" s="67"/>
      <c r="I55" s="67"/>
      <c r="J55" s="67"/>
      <c r="K55" s="67"/>
      <c r="L55" s="67"/>
      <c r="M55" s="67"/>
      <c r="N55" s="67"/>
      <c r="O55" s="67"/>
      <c r="P55" s="67"/>
      <c r="Q55" s="67"/>
    </row>
    <row r="56" spans="1:17" ht="12.75">
      <c r="A56" s="9" t="s">
        <v>67</v>
      </c>
      <c r="B56" s="8">
        <v>107062</v>
      </c>
      <c r="C56" s="42">
        <v>0.000261</v>
      </c>
      <c r="D56" s="46">
        <f t="shared" si="2"/>
        <v>0.0002088</v>
      </c>
      <c r="E56" s="47">
        <f t="shared" si="3"/>
        <v>0.03132</v>
      </c>
      <c r="F56" s="67"/>
      <c r="G56" s="67"/>
      <c r="H56" s="67"/>
      <c r="I56" s="67"/>
      <c r="J56" s="67"/>
      <c r="K56" s="67"/>
      <c r="L56" s="67"/>
      <c r="M56" s="67"/>
      <c r="N56" s="67"/>
      <c r="O56" s="67"/>
      <c r="P56" s="67"/>
      <c r="Q56" s="67"/>
    </row>
    <row r="57" spans="1:17" ht="12.75">
      <c r="A57" s="35" t="s">
        <v>42</v>
      </c>
      <c r="B57" s="59">
        <v>206440</v>
      </c>
      <c r="C57" s="42">
        <v>1.4399999999999998E-05</v>
      </c>
      <c r="D57" s="46">
        <f t="shared" si="2"/>
        <v>1.1519999999999998E-05</v>
      </c>
      <c r="E57" s="47">
        <f t="shared" si="3"/>
        <v>0.0017279999999999997</v>
      </c>
      <c r="F57" s="67"/>
      <c r="G57" s="67"/>
      <c r="H57" s="67"/>
      <c r="I57" s="67"/>
      <c r="J57" s="67"/>
      <c r="K57" s="67"/>
      <c r="L57" s="67"/>
      <c r="M57" s="67"/>
      <c r="N57" s="67"/>
      <c r="O57" s="67"/>
      <c r="P57" s="67"/>
      <c r="Q57" s="67"/>
    </row>
    <row r="58" spans="1:17" ht="12.75">
      <c r="A58" s="27" t="s">
        <v>43</v>
      </c>
      <c r="B58" s="59">
        <v>86737</v>
      </c>
      <c r="C58" s="42">
        <v>3.06E-05</v>
      </c>
      <c r="D58" s="46">
        <f t="shared" si="2"/>
        <v>2.448E-05</v>
      </c>
      <c r="E58" s="47">
        <f t="shared" si="3"/>
        <v>0.003672</v>
      </c>
      <c r="F58" s="67"/>
      <c r="G58" s="67"/>
      <c r="H58" s="67"/>
      <c r="I58" s="67"/>
      <c r="J58" s="67"/>
      <c r="K58" s="67"/>
      <c r="L58" s="67"/>
      <c r="M58" s="67"/>
      <c r="N58" s="67"/>
      <c r="O58" s="67"/>
      <c r="P58" s="67"/>
      <c r="Q58" s="67"/>
    </row>
    <row r="59" spans="1:17" ht="14.25" customHeight="1">
      <c r="A59" s="14" t="s">
        <v>25</v>
      </c>
      <c r="B59" s="8">
        <v>50000</v>
      </c>
      <c r="C59" s="42">
        <v>0.0396</v>
      </c>
      <c r="D59" s="46">
        <f t="shared" si="2"/>
        <v>0.03168000000000001</v>
      </c>
      <c r="E59" s="47">
        <f t="shared" si="3"/>
        <v>4.752000000000001</v>
      </c>
      <c r="F59" s="67"/>
      <c r="G59" s="67"/>
      <c r="H59" s="67"/>
      <c r="I59" s="67"/>
      <c r="J59" s="67"/>
      <c r="K59" s="67"/>
      <c r="L59" s="67"/>
      <c r="M59" s="67"/>
      <c r="N59" s="67"/>
      <c r="O59" s="67"/>
      <c r="P59" s="67"/>
      <c r="Q59" s="67"/>
    </row>
    <row r="60" spans="1:17" ht="12.75">
      <c r="A60" s="14" t="s">
        <v>113</v>
      </c>
      <c r="B60" s="8">
        <v>51207319</v>
      </c>
      <c r="C60" s="29">
        <v>7.56E-09</v>
      </c>
      <c r="D60" s="46">
        <f t="shared" si="2"/>
        <v>6.048E-09</v>
      </c>
      <c r="E60" s="47">
        <f t="shared" si="3"/>
        <v>9.072E-07</v>
      </c>
      <c r="F60" s="67"/>
      <c r="G60" s="67"/>
      <c r="H60" s="67"/>
      <c r="I60" s="67"/>
      <c r="J60" s="67"/>
      <c r="K60" s="67"/>
      <c r="L60" s="67"/>
      <c r="M60" s="67"/>
      <c r="N60" s="67"/>
      <c r="O60" s="67"/>
      <c r="P60" s="67"/>
      <c r="Q60" s="67"/>
    </row>
    <row r="61" spans="1:17" ht="12.75">
      <c r="A61" s="14" t="s">
        <v>111</v>
      </c>
      <c r="B61" s="8">
        <v>57117416</v>
      </c>
      <c r="C61" s="29">
        <v>3.78E-09</v>
      </c>
      <c r="D61" s="46">
        <f t="shared" si="2"/>
        <v>3.024E-09</v>
      </c>
      <c r="E61" s="47">
        <f t="shared" si="3"/>
        <v>4.536E-07</v>
      </c>
      <c r="F61" s="67"/>
      <c r="G61" s="67"/>
      <c r="H61" s="67"/>
      <c r="I61" s="67"/>
      <c r="J61" s="67"/>
      <c r="K61" s="67"/>
      <c r="L61" s="67"/>
      <c r="M61" s="67"/>
      <c r="N61" s="67"/>
      <c r="O61" s="67"/>
      <c r="P61" s="67"/>
      <c r="Q61" s="67"/>
    </row>
    <row r="62" spans="1:17" ht="12.75">
      <c r="A62" s="14" t="s">
        <v>109</v>
      </c>
      <c r="B62" s="8">
        <v>70648269</v>
      </c>
      <c r="C62" s="29">
        <v>2.52E-09</v>
      </c>
      <c r="D62" s="46">
        <f t="shared" si="2"/>
        <v>2.016E-09</v>
      </c>
      <c r="E62" s="47">
        <f t="shared" si="3"/>
        <v>3.024E-07</v>
      </c>
      <c r="F62" s="67"/>
      <c r="G62" s="67"/>
      <c r="H62" s="67"/>
      <c r="I62" s="67"/>
      <c r="J62" s="67"/>
      <c r="K62" s="67"/>
      <c r="L62" s="67"/>
      <c r="M62" s="67"/>
      <c r="N62" s="67"/>
      <c r="O62" s="67"/>
      <c r="P62" s="67"/>
      <c r="Q62" s="67"/>
    </row>
    <row r="63" spans="1:17" ht="12.75">
      <c r="A63" s="14" t="s">
        <v>105</v>
      </c>
      <c r="B63" s="8">
        <v>67562394</v>
      </c>
      <c r="C63" s="29">
        <v>2.1599999999999996E-09</v>
      </c>
      <c r="D63" s="46">
        <f t="shared" si="2"/>
        <v>1.7279999999999998E-09</v>
      </c>
      <c r="E63" s="47">
        <f t="shared" si="3"/>
        <v>2.5919999999999994E-07</v>
      </c>
      <c r="F63" s="67"/>
      <c r="G63" s="67"/>
      <c r="H63" s="67"/>
      <c r="I63" s="67"/>
      <c r="J63" s="67"/>
      <c r="K63" s="67"/>
      <c r="L63" s="67"/>
      <c r="M63" s="67"/>
      <c r="N63" s="67"/>
      <c r="O63" s="67"/>
      <c r="P63" s="67"/>
      <c r="Q63" s="67"/>
    </row>
    <row r="64" spans="1:17" ht="12.75">
      <c r="A64" s="37" t="s">
        <v>107</v>
      </c>
      <c r="B64" s="30">
        <v>39001020</v>
      </c>
      <c r="C64" s="29">
        <v>7.92E-10</v>
      </c>
      <c r="D64" s="46">
        <f t="shared" si="2"/>
        <v>6.336E-10</v>
      </c>
      <c r="E64" s="47">
        <f t="shared" si="3"/>
        <v>9.504E-08</v>
      </c>
      <c r="F64" s="67"/>
      <c r="G64" s="67"/>
      <c r="H64" s="67"/>
      <c r="I64" s="67"/>
      <c r="J64" s="67"/>
      <c r="K64" s="67"/>
      <c r="L64" s="67"/>
      <c r="M64" s="67"/>
      <c r="N64" s="67"/>
      <c r="O64" s="67"/>
      <c r="P64" s="67"/>
      <c r="Q64" s="67"/>
    </row>
    <row r="65" spans="1:17" ht="12.75">
      <c r="A65" s="9" t="s">
        <v>101</v>
      </c>
      <c r="B65" s="8">
        <v>18540299</v>
      </c>
      <c r="C65" s="42">
        <v>3.15E-05</v>
      </c>
      <c r="D65" s="46">
        <f t="shared" si="2"/>
        <v>2.5200000000000003E-05</v>
      </c>
      <c r="E65" s="47">
        <f t="shared" si="3"/>
        <v>0.00378</v>
      </c>
      <c r="F65" s="67"/>
      <c r="G65" s="67"/>
      <c r="H65" s="67"/>
      <c r="I65" s="67"/>
      <c r="J65" s="67"/>
      <c r="K65" s="67"/>
      <c r="L65" s="67"/>
      <c r="M65" s="67"/>
      <c r="N65" s="67"/>
      <c r="O65" s="67"/>
      <c r="P65" s="67"/>
      <c r="Q65" s="67"/>
    </row>
    <row r="66" spans="1:17" ht="15.75" customHeight="1">
      <c r="A66" s="9" t="s">
        <v>70</v>
      </c>
      <c r="B66" s="8">
        <v>7647010</v>
      </c>
      <c r="C66" s="42">
        <v>0.17099999999999999</v>
      </c>
      <c r="D66" s="46">
        <f t="shared" si="2"/>
        <v>0.1368</v>
      </c>
      <c r="E66" s="47">
        <f t="shared" si="3"/>
        <v>20.52</v>
      </c>
      <c r="F66" s="67"/>
      <c r="G66" s="67"/>
      <c r="H66" s="67"/>
      <c r="I66" s="67"/>
      <c r="J66" s="67"/>
      <c r="K66" s="67"/>
      <c r="L66" s="67"/>
      <c r="M66" s="67"/>
      <c r="N66" s="67"/>
      <c r="O66" s="67"/>
      <c r="P66" s="67"/>
      <c r="Q66" s="67"/>
    </row>
    <row r="67" spans="1:17" ht="15.75" customHeight="1">
      <c r="A67" s="9" t="s">
        <v>26</v>
      </c>
      <c r="B67" s="8">
        <v>193395</v>
      </c>
      <c r="C67" s="42">
        <v>7.83E-07</v>
      </c>
      <c r="D67" s="46">
        <f t="shared" si="2"/>
        <v>6.264E-07</v>
      </c>
      <c r="E67" s="47">
        <f t="shared" si="3"/>
        <v>9.396E-05</v>
      </c>
      <c r="F67" s="67"/>
      <c r="G67" s="67"/>
      <c r="H67" s="67"/>
      <c r="I67" s="67"/>
      <c r="J67" s="67"/>
      <c r="K67" s="67"/>
      <c r="L67" s="67"/>
      <c r="M67" s="67"/>
      <c r="N67" s="67"/>
      <c r="O67" s="67"/>
      <c r="P67" s="67"/>
      <c r="Q67" s="67"/>
    </row>
    <row r="68" spans="1:17" ht="12.75">
      <c r="A68" s="35" t="s">
        <v>71</v>
      </c>
      <c r="B68" s="59">
        <v>78842</v>
      </c>
      <c r="C68" s="42">
        <v>0.000108</v>
      </c>
      <c r="D68" s="46">
        <f t="shared" si="2"/>
        <v>8.64E-05</v>
      </c>
      <c r="E68" s="47">
        <f t="shared" si="3"/>
        <v>0.01296</v>
      </c>
      <c r="F68" s="67"/>
      <c r="G68" s="67"/>
      <c r="H68" s="67"/>
      <c r="I68" s="67"/>
      <c r="J68" s="67"/>
      <c r="K68" s="67"/>
      <c r="L68" s="67"/>
      <c r="M68" s="67"/>
      <c r="N68" s="67"/>
      <c r="O68" s="67"/>
      <c r="P68" s="67"/>
      <c r="Q68" s="67"/>
    </row>
    <row r="69" spans="1:17" ht="12.75">
      <c r="A69" s="9" t="s">
        <v>27</v>
      </c>
      <c r="B69" s="8">
        <v>7439921</v>
      </c>
      <c r="C69" s="42">
        <v>0.000432</v>
      </c>
      <c r="D69" s="46">
        <f t="shared" si="2"/>
        <v>0.0003456</v>
      </c>
      <c r="E69" s="47">
        <f t="shared" si="3"/>
        <v>0.05184</v>
      </c>
      <c r="F69" s="67"/>
      <c r="G69" s="67"/>
      <c r="H69" s="67"/>
      <c r="I69" s="67"/>
      <c r="J69" s="67"/>
      <c r="K69" s="67"/>
      <c r="L69" s="67"/>
      <c r="M69" s="67"/>
      <c r="N69" s="67"/>
      <c r="O69" s="67"/>
      <c r="P69" s="67"/>
      <c r="Q69" s="67"/>
    </row>
    <row r="70" spans="1:17" ht="12.75">
      <c r="A70" s="9" t="s">
        <v>28</v>
      </c>
      <c r="B70" s="8">
        <v>7439965</v>
      </c>
      <c r="C70" s="42">
        <v>0.0144</v>
      </c>
      <c r="D70" s="46">
        <f t="shared" si="2"/>
        <v>0.01152</v>
      </c>
      <c r="E70" s="47">
        <f t="shared" si="3"/>
        <v>1.728</v>
      </c>
      <c r="F70" s="67"/>
      <c r="G70" s="67"/>
      <c r="H70" s="67"/>
      <c r="I70" s="67"/>
      <c r="J70" s="67"/>
      <c r="K70" s="67"/>
      <c r="L70" s="67"/>
      <c r="M70" s="67"/>
      <c r="N70" s="67"/>
      <c r="O70" s="67"/>
      <c r="P70" s="67"/>
      <c r="Q70" s="67"/>
    </row>
    <row r="71" spans="1:17" ht="12.75">
      <c r="A71" s="9" t="s">
        <v>29</v>
      </c>
      <c r="B71" s="8">
        <v>7439976</v>
      </c>
      <c r="C71" s="42">
        <v>3.15E-05</v>
      </c>
      <c r="D71" s="46">
        <f t="shared" si="2"/>
        <v>2.5200000000000003E-05</v>
      </c>
      <c r="E71" s="47">
        <f t="shared" si="3"/>
        <v>0.00378</v>
      </c>
      <c r="F71" s="67"/>
      <c r="G71" s="67"/>
      <c r="H71" s="67"/>
      <c r="I71" s="67"/>
      <c r="J71" s="67"/>
      <c r="K71" s="67"/>
      <c r="L71" s="67"/>
      <c r="M71" s="67"/>
      <c r="N71" s="67"/>
      <c r="O71" s="67"/>
      <c r="P71" s="67"/>
      <c r="Q71" s="67"/>
    </row>
    <row r="72" spans="1:17" ht="12.75">
      <c r="A72" s="14" t="s">
        <v>55</v>
      </c>
      <c r="B72" s="8">
        <v>74839</v>
      </c>
      <c r="C72" s="42">
        <v>0.000135</v>
      </c>
      <c r="D72" s="46">
        <f t="shared" si="2"/>
        <v>0.00010800000000000001</v>
      </c>
      <c r="E72" s="47">
        <f t="shared" si="3"/>
        <v>0.0162</v>
      </c>
      <c r="F72" s="67"/>
      <c r="G72" s="67"/>
      <c r="H72" s="67"/>
      <c r="I72" s="67"/>
      <c r="J72" s="67"/>
      <c r="K72" s="67"/>
      <c r="L72" s="67"/>
      <c r="M72" s="67"/>
      <c r="N72" s="67"/>
      <c r="O72" s="67"/>
      <c r="P72" s="67"/>
      <c r="Q72" s="67"/>
    </row>
    <row r="73" spans="1:17" ht="12.75">
      <c r="A73" s="27" t="s">
        <v>61</v>
      </c>
      <c r="B73" s="59">
        <v>74873</v>
      </c>
      <c r="C73" s="42">
        <v>0.000207</v>
      </c>
      <c r="D73" s="46">
        <f t="shared" si="2"/>
        <v>0.00016560000000000001</v>
      </c>
      <c r="E73" s="47">
        <f t="shared" si="3"/>
        <v>0.024839999999999997</v>
      </c>
      <c r="F73" s="67"/>
      <c r="G73" s="67"/>
      <c r="H73" s="67"/>
      <c r="I73" s="67"/>
      <c r="J73" s="67"/>
      <c r="K73" s="67"/>
      <c r="L73" s="67"/>
      <c r="M73" s="67"/>
      <c r="N73" s="67"/>
      <c r="O73" s="67"/>
      <c r="P73" s="67"/>
      <c r="Q73" s="67"/>
    </row>
    <row r="74" spans="1:17" ht="12.75">
      <c r="A74" s="14" t="s">
        <v>56</v>
      </c>
      <c r="B74" s="8">
        <v>78933</v>
      </c>
      <c r="C74" s="42">
        <v>4.86E-05</v>
      </c>
      <c r="D74" s="46">
        <f t="shared" si="2"/>
        <v>3.888000000000001E-05</v>
      </c>
      <c r="E74" s="47">
        <f t="shared" si="3"/>
        <v>0.005832</v>
      </c>
      <c r="F74" s="67"/>
      <c r="G74" s="67"/>
      <c r="H74" s="67"/>
      <c r="I74" s="67"/>
      <c r="J74" s="67"/>
      <c r="K74" s="67"/>
      <c r="L74" s="67"/>
      <c r="M74" s="67"/>
      <c r="N74" s="67"/>
      <c r="O74" s="67"/>
      <c r="P74" s="67"/>
      <c r="Q74" s="67"/>
    </row>
    <row r="75" spans="1:17" ht="12.75">
      <c r="A75" s="14" t="s">
        <v>66</v>
      </c>
      <c r="B75" s="8">
        <v>75092</v>
      </c>
      <c r="C75" s="42">
        <v>0.0026099999999999995</v>
      </c>
      <c r="D75" s="46">
        <f t="shared" si="2"/>
        <v>0.0020879999999999996</v>
      </c>
      <c r="E75" s="47">
        <f t="shared" si="3"/>
        <v>0.3131999999999999</v>
      </c>
      <c r="F75" s="67"/>
      <c r="G75" s="67"/>
      <c r="H75" s="67"/>
      <c r="I75" s="67"/>
      <c r="J75" s="67"/>
      <c r="K75" s="67"/>
      <c r="L75" s="67"/>
      <c r="M75" s="67"/>
      <c r="N75" s="67"/>
      <c r="O75" s="67"/>
      <c r="P75" s="67"/>
      <c r="Q75" s="67"/>
    </row>
    <row r="76" spans="1:17" ht="12.75">
      <c r="A76" s="27" t="s">
        <v>44</v>
      </c>
      <c r="B76" s="59">
        <v>1313275</v>
      </c>
      <c r="C76" s="42">
        <v>1.89E-05</v>
      </c>
      <c r="D76" s="46">
        <f t="shared" si="2"/>
        <v>1.512E-05</v>
      </c>
      <c r="E76" s="47">
        <f t="shared" si="3"/>
        <v>0.002268</v>
      </c>
      <c r="F76" s="67"/>
      <c r="G76" s="67"/>
      <c r="H76" s="67"/>
      <c r="I76" s="67"/>
      <c r="J76" s="67"/>
      <c r="K76" s="67"/>
      <c r="L76" s="67"/>
      <c r="M76" s="67"/>
      <c r="N76" s="67"/>
      <c r="O76" s="67"/>
      <c r="P76" s="67"/>
      <c r="Q76" s="67"/>
    </row>
    <row r="77" spans="1:17" ht="12.75">
      <c r="A77" s="9" t="s">
        <v>30</v>
      </c>
      <c r="B77" s="8">
        <v>91203</v>
      </c>
      <c r="C77" s="42">
        <v>0.000873</v>
      </c>
      <c r="D77" s="46">
        <f t="shared" si="2"/>
        <v>0.0006984000000000001</v>
      </c>
      <c r="E77" s="47">
        <f t="shared" si="3"/>
        <v>0.10475999999999999</v>
      </c>
      <c r="F77" s="67"/>
      <c r="G77" s="67"/>
      <c r="H77" s="67"/>
      <c r="I77" s="67"/>
      <c r="J77" s="67"/>
      <c r="K77" s="67"/>
      <c r="L77" s="67"/>
      <c r="M77" s="67"/>
      <c r="N77" s="67"/>
      <c r="O77" s="67"/>
      <c r="P77" s="67"/>
      <c r="Q77" s="67"/>
    </row>
    <row r="78" spans="1:17" ht="12.75">
      <c r="A78" s="14" t="s">
        <v>74</v>
      </c>
      <c r="B78" s="8">
        <v>7440020</v>
      </c>
      <c r="C78" s="42">
        <v>0.000297</v>
      </c>
      <c r="D78" s="46">
        <f aca="true" t="shared" si="4" ref="D78:D96">$B$8*C78</f>
        <v>0.00023760000000000003</v>
      </c>
      <c r="E78" s="47">
        <f aca="true" t="shared" si="5" ref="E78:E96">$C$8*C78</f>
        <v>0.03564</v>
      </c>
      <c r="F78" s="67"/>
      <c r="G78" s="67"/>
      <c r="H78" s="67"/>
      <c r="I78" s="67"/>
      <c r="J78" s="67"/>
      <c r="K78" s="67"/>
      <c r="L78" s="67"/>
      <c r="M78" s="67"/>
      <c r="N78" s="67"/>
      <c r="O78" s="67"/>
      <c r="P78" s="67"/>
      <c r="Q78" s="67"/>
    </row>
    <row r="79" spans="1:17" ht="12.75">
      <c r="A79" s="14" t="s">
        <v>82</v>
      </c>
      <c r="B79" s="8">
        <v>95476</v>
      </c>
      <c r="C79" s="42">
        <v>0.000225</v>
      </c>
      <c r="D79" s="46">
        <f t="shared" si="4"/>
        <v>0.00018</v>
      </c>
      <c r="E79" s="47">
        <f t="shared" si="5"/>
        <v>0.027</v>
      </c>
      <c r="F79" s="67"/>
      <c r="G79" s="67"/>
      <c r="H79" s="67"/>
      <c r="I79" s="67"/>
      <c r="J79" s="67"/>
      <c r="K79" s="67"/>
      <c r="L79" s="67"/>
      <c r="M79" s="67"/>
      <c r="N79" s="67"/>
      <c r="O79" s="67"/>
      <c r="P79" s="67"/>
      <c r="Q79" s="67"/>
    </row>
    <row r="80" spans="1:17" ht="12.75">
      <c r="A80" s="31" t="s">
        <v>75</v>
      </c>
      <c r="B80" s="32">
        <v>87865</v>
      </c>
      <c r="C80" s="42">
        <v>4.5899999999999997E-07</v>
      </c>
      <c r="D80" s="46">
        <f t="shared" si="4"/>
        <v>3.672E-07</v>
      </c>
      <c r="E80" s="47">
        <f t="shared" si="5"/>
        <v>5.5079999999999994E-05</v>
      </c>
      <c r="F80" s="67"/>
      <c r="G80" s="67"/>
      <c r="H80" s="67"/>
      <c r="I80" s="67"/>
      <c r="J80" s="67"/>
      <c r="K80" s="67"/>
      <c r="L80" s="67"/>
      <c r="M80" s="67"/>
      <c r="N80" s="67"/>
      <c r="O80" s="67"/>
      <c r="P80" s="67"/>
      <c r="Q80" s="67"/>
    </row>
    <row r="81" spans="1:17" ht="12.75">
      <c r="A81" s="27" t="s">
        <v>76</v>
      </c>
      <c r="B81" s="59">
        <v>198550</v>
      </c>
      <c r="C81" s="42">
        <v>4.6799999999999996E-09</v>
      </c>
      <c r="D81" s="46">
        <f t="shared" si="4"/>
        <v>3.7439999999999995E-09</v>
      </c>
      <c r="E81" s="47">
        <f t="shared" si="5"/>
        <v>5.615999999999999E-07</v>
      </c>
      <c r="F81" s="67"/>
      <c r="G81" s="67"/>
      <c r="H81" s="67"/>
      <c r="I81" s="67"/>
      <c r="J81" s="67"/>
      <c r="K81" s="67"/>
      <c r="L81" s="67"/>
      <c r="M81" s="67"/>
      <c r="N81" s="67"/>
      <c r="O81" s="67"/>
      <c r="P81" s="67"/>
      <c r="Q81" s="67"/>
    </row>
    <row r="82" spans="1:17" ht="12.75">
      <c r="A82" s="27" t="s">
        <v>45</v>
      </c>
      <c r="B82" s="59">
        <v>85018</v>
      </c>
      <c r="C82" s="42">
        <v>6.3E-05</v>
      </c>
      <c r="D82" s="46">
        <f t="shared" si="4"/>
        <v>5.0400000000000005E-05</v>
      </c>
      <c r="E82" s="47">
        <f t="shared" si="5"/>
        <v>0.00756</v>
      </c>
      <c r="F82" s="67"/>
      <c r="G82" s="67"/>
      <c r="H82" s="67"/>
      <c r="I82" s="67"/>
      <c r="J82" s="67"/>
      <c r="K82" s="67"/>
      <c r="L82" s="67"/>
      <c r="M82" s="67"/>
      <c r="N82" s="67"/>
      <c r="O82" s="67"/>
      <c r="P82" s="67"/>
      <c r="Q82" s="67"/>
    </row>
    <row r="83" spans="1:17" ht="12.75">
      <c r="A83" s="33" t="s">
        <v>77</v>
      </c>
      <c r="B83" s="8">
        <v>108952</v>
      </c>
      <c r="C83" s="42">
        <v>0.00045899999999999994</v>
      </c>
      <c r="D83" s="46">
        <f t="shared" si="4"/>
        <v>0.0003672</v>
      </c>
      <c r="E83" s="47">
        <f t="shared" si="5"/>
        <v>0.05507999999999999</v>
      </c>
      <c r="F83" s="67"/>
      <c r="G83" s="67"/>
      <c r="H83" s="67"/>
      <c r="I83" s="67"/>
      <c r="J83" s="67"/>
      <c r="K83" s="67"/>
      <c r="L83" s="67"/>
      <c r="M83" s="67"/>
      <c r="N83" s="67"/>
      <c r="O83" s="67"/>
      <c r="P83" s="67"/>
      <c r="Q83" s="67"/>
    </row>
    <row r="84" spans="1:17" ht="12.75">
      <c r="A84" s="27" t="s">
        <v>46</v>
      </c>
      <c r="B84" s="59">
        <v>7723140</v>
      </c>
      <c r="C84" s="42">
        <v>0.00024299999999999997</v>
      </c>
      <c r="D84" s="46">
        <f t="shared" si="4"/>
        <v>0.00019439999999999998</v>
      </c>
      <c r="E84" s="47">
        <f t="shared" si="5"/>
        <v>0.029159999999999995</v>
      </c>
      <c r="F84" s="67"/>
      <c r="G84" s="67"/>
      <c r="H84" s="67"/>
      <c r="I84" s="67"/>
      <c r="J84" s="67"/>
      <c r="K84" s="67"/>
      <c r="L84" s="67"/>
      <c r="M84" s="67"/>
      <c r="N84" s="67"/>
      <c r="O84" s="67"/>
      <c r="P84" s="67"/>
      <c r="Q84" s="67"/>
    </row>
    <row r="85" spans="1:17" ht="12.75">
      <c r="A85" s="33" t="s">
        <v>78</v>
      </c>
      <c r="B85" s="8">
        <v>123386</v>
      </c>
      <c r="C85" s="42">
        <v>0.0005778000000000001</v>
      </c>
      <c r="D85" s="46">
        <f t="shared" si="4"/>
        <v>0.00046224000000000005</v>
      </c>
      <c r="E85" s="47">
        <f t="shared" si="5"/>
        <v>0.06933600000000001</v>
      </c>
      <c r="F85" s="67"/>
      <c r="G85" s="67"/>
      <c r="H85" s="67"/>
      <c r="I85" s="67"/>
      <c r="J85" s="67"/>
      <c r="K85" s="67"/>
      <c r="L85" s="67"/>
      <c r="M85" s="67"/>
      <c r="N85" s="67"/>
      <c r="O85" s="67"/>
      <c r="P85" s="67"/>
      <c r="Q85" s="67"/>
    </row>
    <row r="86" spans="1:17" ht="12.75">
      <c r="A86" s="27" t="s">
        <v>47</v>
      </c>
      <c r="B86" s="59">
        <v>129000</v>
      </c>
      <c r="C86" s="42">
        <v>3.3299999999999996E-05</v>
      </c>
      <c r="D86" s="46">
        <f t="shared" si="4"/>
        <v>2.664E-05</v>
      </c>
      <c r="E86" s="47">
        <f t="shared" si="5"/>
        <v>0.0039959999999999996</v>
      </c>
      <c r="F86" s="67"/>
      <c r="G86" s="67"/>
      <c r="H86" s="67"/>
      <c r="I86" s="67"/>
      <c r="J86" s="67"/>
      <c r="K86" s="67"/>
      <c r="L86" s="67"/>
      <c r="M86" s="67"/>
      <c r="N86" s="67"/>
      <c r="O86" s="67"/>
      <c r="P86" s="67"/>
      <c r="Q86" s="67"/>
    </row>
    <row r="87" spans="1:17" ht="12.75">
      <c r="A87" s="9" t="s">
        <v>31</v>
      </c>
      <c r="B87" s="8">
        <v>7782492</v>
      </c>
      <c r="C87" s="42">
        <v>2.52E-05</v>
      </c>
      <c r="D87" s="46">
        <f t="shared" si="4"/>
        <v>2.016E-05</v>
      </c>
      <c r="E87" s="47">
        <f t="shared" si="5"/>
        <v>0.0030239999999999998</v>
      </c>
      <c r="F87" s="67"/>
      <c r="G87" s="67"/>
      <c r="H87" s="67"/>
      <c r="I87" s="67"/>
      <c r="J87" s="67"/>
      <c r="K87" s="67"/>
      <c r="L87" s="67"/>
      <c r="M87" s="67"/>
      <c r="N87" s="67"/>
      <c r="O87" s="67"/>
      <c r="P87" s="67"/>
      <c r="Q87" s="67"/>
    </row>
    <row r="88" spans="1:17" ht="12.75">
      <c r="A88" s="27" t="s">
        <v>48</v>
      </c>
      <c r="B88" s="59">
        <v>7440224</v>
      </c>
      <c r="C88" s="42">
        <v>0.015299999999999998</v>
      </c>
      <c r="D88" s="46">
        <f t="shared" si="4"/>
        <v>0.01224</v>
      </c>
      <c r="E88" s="47">
        <f t="shared" si="5"/>
        <v>1.8359999999999996</v>
      </c>
      <c r="F88" s="67"/>
      <c r="G88" s="67"/>
      <c r="H88" s="67"/>
      <c r="I88" s="67"/>
      <c r="J88" s="67"/>
      <c r="K88" s="67"/>
      <c r="L88" s="67"/>
      <c r="M88" s="67"/>
      <c r="N88" s="67"/>
      <c r="O88" s="67"/>
      <c r="P88" s="67"/>
      <c r="Q88" s="67"/>
    </row>
    <row r="89" spans="1:17" ht="12.75">
      <c r="A89" s="33" t="s">
        <v>79</v>
      </c>
      <c r="B89" s="8">
        <v>100425</v>
      </c>
      <c r="C89" s="42">
        <v>0.017099999999999997</v>
      </c>
      <c r="D89" s="46">
        <f t="shared" si="4"/>
        <v>0.013679999999999998</v>
      </c>
      <c r="E89" s="47">
        <f t="shared" si="5"/>
        <v>2.0519999999999996</v>
      </c>
      <c r="F89" s="67"/>
      <c r="G89" s="67"/>
      <c r="H89" s="67"/>
      <c r="I89" s="67"/>
      <c r="J89" s="67"/>
      <c r="K89" s="67"/>
      <c r="L89" s="67"/>
      <c r="M89" s="67"/>
      <c r="N89" s="67"/>
      <c r="O89" s="67"/>
      <c r="P89" s="67"/>
      <c r="Q89" s="67"/>
    </row>
    <row r="90" spans="1:17" ht="12.75">
      <c r="A90" s="9" t="s">
        <v>32</v>
      </c>
      <c r="B90" s="8">
        <v>108883</v>
      </c>
      <c r="C90" s="42">
        <v>0.00828</v>
      </c>
      <c r="D90" s="46">
        <f t="shared" si="4"/>
        <v>0.006624</v>
      </c>
      <c r="E90" s="47">
        <f t="shared" si="5"/>
        <v>0.9935999999999999</v>
      </c>
      <c r="F90" s="67"/>
      <c r="G90" s="67"/>
      <c r="H90" s="67"/>
      <c r="I90" s="67"/>
      <c r="J90" s="67"/>
      <c r="K90" s="67"/>
      <c r="L90" s="67"/>
      <c r="M90" s="67"/>
      <c r="N90" s="67"/>
      <c r="O90" s="67"/>
      <c r="P90" s="67"/>
      <c r="Q90" s="67"/>
    </row>
    <row r="91" spans="1:17" ht="12.75">
      <c r="A91" s="9" t="s">
        <v>33</v>
      </c>
      <c r="B91" s="8">
        <v>1336363</v>
      </c>
      <c r="C91" s="42">
        <v>5.215140000000001E-07</v>
      </c>
      <c r="D91" s="46">
        <f t="shared" si="4"/>
        <v>4.172112000000001E-07</v>
      </c>
      <c r="E91" s="47">
        <f t="shared" si="5"/>
        <v>6.258168000000001E-05</v>
      </c>
      <c r="F91" s="67"/>
      <c r="G91" s="67"/>
      <c r="H91" s="67"/>
      <c r="I91" s="67"/>
      <c r="J91" s="67"/>
      <c r="K91" s="67"/>
      <c r="L91" s="67"/>
      <c r="M91" s="67"/>
      <c r="N91" s="67"/>
      <c r="O91" s="67"/>
      <c r="P91" s="67"/>
      <c r="Q91" s="67"/>
    </row>
    <row r="92" spans="1:17" ht="12.75">
      <c r="A92" s="9" t="s">
        <v>84</v>
      </c>
      <c r="B92" s="8">
        <v>79016</v>
      </c>
      <c r="C92" s="42">
        <v>0.0005489999999999999</v>
      </c>
      <c r="D92" s="46">
        <f t="shared" si="4"/>
        <v>0.00043919999999999994</v>
      </c>
      <c r="E92" s="47">
        <f t="shared" si="5"/>
        <v>0.06588</v>
      </c>
      <c r="F92" s="67"/>
      <c r="G92" s="67"/>
      <c r="H92" s="67"/>
      <c r="I92" s="67"/>
      <c r="J92" s="67"/>
      <c r="K92" s="67"/>
      <c r="L92" s="67"/>
      <c r="M92" s="67"/>
      <c r="N92" s="67"/>
      <c r="O92" s="67"/>
      <c r="P92" s="67"/>
      <c r="Q92" s="67"/>
    </row>
    <row r="93" spans="1:17" ht="12.75">
      <c r="A93" s="40" t="s">
        <v>80</v>
      </c>
      <c r="B93" s="60">
        <v>75694</v>
      </c>
      <c r="C93" s="42">
        <v>0.00036899999999999997</v>
      </c>
      <c r="D93" s="46">
        <f t="shared" si="4"/>
        <v>0.0002952</v>
      </c>
      <c r="E93" s="47">
        <f t="shared" si="5"/>
        <v>0.04428</v>
      </c>
      <c r="F93" s="67"/>
      <c r="G93" s="67"/>
      <c r="H93" s="67"/>
      <c r="I93" s="67"/>
      <c r="J93" s="67"/>
      <c r="K93" s="67"/>
      <c r="L93" s="67"/>
      <c r="M93" s="67"/>
      <c r="N93" s="67"/>
      <c r="O93" s="67"/>
      <c r="P93" s="67"/>
      <c r="Q93" s="67"/>
    </row>
    <row r="94" spans="1:17" ht="12.75">
      <c r="A94" s="9" t="s">
        <v>34</v>
      </c>
      <c r="B94" s="8">
        <v>7440622</v>
      </c>
      <c r="C94" s="42">
        <v>8.819999999999999E-06</v>
      </c>
      <c r="D94" s="46">
        <f t="shared" si="4"/>
        <v>7.055999999999999E-06</v>
      </c>
      <c r="E94" s="47">
        <f t="shared" si="5"/>
        <v>0.0010584</v>
      </c>
      <c r="F94" s="67"/>
      <c r="G94" s="67"/>
      <c r="H94" s="67"/>
      <c r="I94" s="67"/>
      <c r="J94" s="67"/>
      <c r="K94" s="67"/>
      <c r="L94" s="67"/>
      <c r="M94" s="67"/>
      <c r="N94" s="67"/>
      <c r="O94" s="67"/>
      <c r="P94" s="67"/>
      <c r="Q94" s="67"/>
    </row>
    <row r="95" spans="1:17" ht="12.75">
      <c r="A95" s="14" t="s">
        <v>81</v>
      </c>
      <c r="B95" s="8">
        <v>75014</v>
      </c>
      <c r="C95" s="42">
        <v>0.000162</v>
      </c>
      <c r="D95" s="46">
        <f t="shared" si="4"/>
        <v>0.0001296</v>
      </c>
      <c r="E95" s="47">
        <f t="shared" si="5"/>
        <v>0.019440000000000002</v>
      </c>
      <c r="F95" s="67"/>
      <c r="G95" s="67"/>
      <c r="H95" s="67"/>
      <c r="I95" s="67"/>
      <c r="J95" s="67"/>
      <c r="K95" s="67"/>
      <c r="L95" s="67"/>
      <c r="M95" s="67"/>
      <c r="N95" s="67"/>
      <c r="O95" s="67"/>
      <c r="P95" s="67"/>
      <c r="Q95" s="67"/>
    </row>
    <row r="96" spans="1:17" ht="13.5" thickBot="1">
      <c r="A96" s="28" t="s">
        <v>49</v>
      </c>
      <c r="B96" s="61">
        <v>7440666</v>
      </c>
      <c r="C96" s="43">
        <v>0.00378</v>
      </c>
      <c r="D96" s="48">
        <f t="shared" si="4"/>
        <v>0.003024</v>
      </c>
      <c r="E96" s="49">
        <f t="shared" si="5"/>
        <v>0.4536</v>
      </c>
      <c r="F96" s="67"/>
      <c r="G96" s="67"/>
      <c r="H96" s="67"/>
      <c r="I96" s="67"/>
      <c r="J96" s="67"/>
      <c r="K96" s="67"/>
      <c r="L96" s="67"/>
      <c r="M96" s="67"/>
      <c r="N96" s="67"/>
      <c r="O96" s="67"/>
      <c r="P96" s="67"/>
      <c r="Q96" s="67"/>
    </row>
    <row r="97" spans="1:17" ht="12.75">
      <c r="A97" s="70"/>
      <c r="B97" s="71"/>
      <c r="C97" s="72"/>
      <c r="D97" s="72"/>
      <c r="E97" s="72"/>
      <c r="F97" s="67"/>
      <c r="G97" s="67"/>
      <c r="H97" s="67"/>
      <c r="I97" s="67"/>
      <c r="J97" s="67"/>
      <c r="K97" s="67"/>
      <c r="L97" s="67"/>
      <c r="M97" s="67"/>
      <c r="N97" s="67"/>
      <c r="O97" s="67"/>
      <c r="P97" s="67"/>
      <c r="Q97" s="67"/>
    </row>
    <row r="98" spans="1:17" ht="12.75">
      <c r="A98" s="70"/>
      <c r="B98" s="71"/>
      <c r="C98" s="72"/>
      <c r="D98" s="72"/>
      <c r="E98" s="72"/>
      <c r="F98" s="67"/>
      <c r="G98" s="67"/>
      <c r="H98" s="67"/>
      <c r="I98" s="67"/>
      <c r="J98" s="67"/>
      <c r="K98" s="67"/>
      <c r="L98" s="67"/>
      <c r="M98" s="67"/>
      <c r="N98" s="67"/>
      <c r="O98" s="67"/>
      <c r="P98" s="67"/>
      <c r="Q98" s="67"/>
    </row>
    <row r="99" spans="1:17" ht="12.75">
      <c r="A99" s="15" t="s">
        <v>9</v>
      </c>
      <c r="B99" s="16"/>
      <c r="C99" s="17"/>
      <c r="D99" s="17"/>
      <c r="E99" s="17"/>
      <c r="F99" s="17"/>
      <c r="G99" s="17"/>
      <c r="H99" s="18"/>
      <c r="I99" s="67"/>
      <c r="J99" s="67"/>
      <c r="K99" s="67"/>
      <c r="L99" s="67"/>
      <c r="M99" s="67"/>
      <c r="N99" s="67"/>
      <c r="O99" s="67"/>
      <c r="P99" s="67"/>
      <c r="Q99" s="67"/>
    </row>
    <row r="100" spans="1:17" ht="28.5" customHeight="1">
      <c r="A100" s="107" t="s">
        <v>87</v>
      </c>
      <c r="B100" s="108"/>
      <c r="C100" s="108"/>
      <c r="D100" s="108"/>
      <c r="E100" s="108"/>
      <c r="F100" s="108"/>
      <c r="G100" s="108"/>
      <c r="H100" s="109"/>
      <c r="I100" s="67"/>
      <c r="J100" s="67"/>
      <c r="K100" s="67"/>
      <c r="L100" s="67"/>
      <c r="M100" s="67"/>
      <c r="N100" s="67"/>
      <c r="O100" s="67"/>
      <c r="P100" s="67"/>
      <c r="Q100" s="67"/>
    </row>
    <row r="101" spans="1:17" ht="45.75" customHeight="1">
      <c r="A101" s="107" t="s">
        <v>86</v>
      </c>
      <c r="B101" s="108"/>
      <c r="C101" s="108"/>
      <c r="D101" s="108"/>
      <c r="E101" s="108"/>
      <c r="F101" s="108"/>
      <c r="G101" s="108"/>
      <c r="H101" s="109"/>
      <c r="I101" s="67"/>
      <c r="J101" s="67"/>
      <c r="K101" s="67"/>
      <c r="L101" s="67"/>
      <c r="M101" s="67"/>
      <c r="N101" s="67"/>
      <c r="O101" s="67"/>
      <c r="P101" s="67"/>
      <c r="Q101" s="67"/>
    </row>
    <row r="102" spans="1:17" ht="12.75" customHeight="1">
      <c r="A102" s="76" t="s">
        <v>115</v>
      </c>
      <c r="B102" s="77"/>
      <c r="C102" s="77"/>
      <c r="D102" s="77"/>
      <c r="E102" s="77"/>
      <c r="F102" s="77"/>
      <c r="G102" s="77"/>
      <c r="H102" s="78"/>
      <c r="I102" s="67"/>
      <c r="J102" s="67"/>
      <c r="K102" s="67"/>
      <c r="L102" s="67"/>
      <c r="M102" s="67"/>
      <c r="N102" s="67"/>
      <c r="O102" s="67"/>
      <c r="P102" s="67"/>
      <c r="Q102" s="67"/>
    </row>
    <row r="103" spans="1:17" ht="12.75">
      <c r="A103" s="73"/>
      <c r="B103" s="74"/>
      <c r="C103" s="67"/>
      <c r="D103" s="67"/>
      <c r="E103" s="67"/>
      <c r="F103" s="67"/>
      <c r="G103" s="67"/>
      <c r="H103" s="67"/>
      <c r="I103" s="67"/>
      <c r="J103" s="67"/>
      <c r="K103" s="67"/>
      <c r="L103" s="67"/>
      <c r="M103" s="67"/>
      <c r="N103" s="67"/>
      <c r="O103" s="67"/>
      <c r="P103" s="67"/>
      <c r="Q103" s="67"/>
    </row>
    <row r="104" spans="1:17" ht="12.75">
      <c r="A104" s="67"/>
      <c r="B104" s="75"/>
      <c r="C104" s="67"/>
      <c r="D104" s="67"/>
      <c r="E104" s="67"/>
      <c r="F104" s="67"/>
      <c r="G104" s="67"/>
      <c r="H104" s="67"/>
      <c r="I104" s="67"/>
      <c r="J104" s="67"/>
      <c r="K104" s="67"/>
      <c r="L104" s="67"/>
      <c r="M104" s="67"/>
      <c r="N104" s="67"/>
      <c r="O104" s="67"/>
      <c r="P104" s="67"/>
      <c r="Q104" s="67"/>
    </row>
  </sheetData>
  <sheetProtection/>
  <mergeCells count="14">
    <mergeCell ref="B3:C3"/>
    <mergeCell ref="E3:F3"/>
    <mergeCell ref="A101:H101"/>
    <mergeCell ref="A100:H100"/>
    <mergeCell ref="A102:H102"/>
    <mergeCell ref="B1:G1"/>
    <mergeCell ref="A10:A13"/>
    <mergeCell ref="B10:B13"/>
    <mergeCell ref="C10:C13"/>
    <mergeCell ref="D10:D13"/>
    <mergeCell ref="E10:E13"/>
    <mergeCell ref="D8:G9"/>
    <mergeCell ref="D7:G7"/>
    <mergeCell ref="B2:G2"/>
  </mergeCells>
  <printOptions gridLines="1"/>
  <pageMargins left="0.75" right="0.75" top="1" bottom="1" header="0.5" footer="0.5"/>
  <pageSetup blackAndWhite="1" fitToHeight="1" fitToWidth="1" horizontalDpi="600" verticalDpi="600" orientation="portrait" scale="45"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Q104"/>
  <sheetViews>
    <sheetView zoomScale="130" zoomScaleNormal="130" zoomScalePageLayoutView="0" workbookViewId="0" topLeftCell="A1">
      <selection activeCell="E3" sqref="E3:F3"/>
    </sheetView>
  </sheetViews>
  <sheetFormatPr defaultColWidth="9.140625" defaultRowHeight="12.75"/>
  <cols>
    <col min="1" max="1" width="24.57421875" style="0" customWidth="1"/>
    <col min="2" max="2" width="12.7109375" style="10" customWidth="1"/>
    <col min="3" max="7" width="12.7109375" style="0" customWidth="1"/>
    <col min="8" max="17" width="10.7109375" style="0" customWidth="1"/>
  </cols>
  <sheetData>
    <row r="1" spans="1:17" ht="18.75" thickBot="1">
      <c r="A1" s="23" t="s">
        <v>10</v>
      </c>
      <c r="B1" s="79" t="s">
        <v>89</v>
      </c>
      <c r="C1" s="80"/>
      <c r="D1" s="80"/>
      <c r="E1" s="80"/>
      <c r="F1" s="80"/>
      <c r="G1" s="81"/>
      <c r="H1" s="67"/>
      <c r="I1" s="67"/>
      <c r="J1" s="67"/>
      <c r="K1" s="67"/>
      <c r="L1" s="67"/>
      <c r="M1" s="67"/>
      <c r="N1" s="67"/>
      <c r="O1" s="67"/>
      <c r="P1" s="67"/>
      <c r="Q1" s="67"/>
    </row>
    <row r="2" spans="1:17" ht="44.25" customHeight="1" thickBot="1">
      <c r="A2" s="22" t="s">
        <v>6</v>
      </c>
      <c r="B2" s="118" t="s">
        <v>96</v>
      </c>
      <c r="C2" s="102"/>
      <c r="D2" s="102"/>
      <c r="E2" s="102"/>
      <c r="F2" s="102"/>
      <c r="G2" s="103"/>
      <c r="H2" s="67"/>
      <c r="I2" s="67"/>
      <c r="J2" s="67"/>
      <c r="K2" s="67"/>
      <c r="L2" s="67"/>
      <c r="M2" s="67"/>
      <c r="N2" s="67"/>
      <c r="O2" s="67"/>
      <c r="P2" s="67"/>
      <c r="Q2" s="67"/>
    </row>
    <row r="3" spans="1:17" ht="13.5" thickBot="1">
      <c r="A3" s="11" t="s">
        <v>11</v>
      </c>
      <c r="B3" s="104" t="s">
        <v>8</v>
      </c>
      <c r="C3" s="105"/>
      <c r="D3" s="12" t="s">
        <v>7</v>
      </c>
      <c r="E3" s="106">
        <v>44851</v>
      </c>
      <c r="F3" s="106"/>
      <c r="G3" s="13"/>
      <c r="H3" s="67"/>
      <c r="I3" s="67"/>
      <c r="J3" s="67"/>
      <c r="K3" s="67"/>
      <c r="L3" s="67"/>
      <c r="M3" s="67"/>
      <c r="N3" s="67"/>
      <c r="O3" s="67"/>
      <c r="P3" s="67"/>
      <c r="Q3" s="67"/>
    </row>
    <row r="4" spans="1:17" ht="12.75">
      <c r="A4" s="3" t="s">
        <v>0</v>
      </c>
      <c r="B4" s="19"/>
      <c r="C4" s="19"/>
      <c r="D4" s="19"/>
      <c r="F4" s="1"/>
      <c r="G4" s="2"/>
      <c r="H4" s="67"/>
      <c r="I4" s="67"/>
      <c r="J4" s="67"/>
      <c r="K4" s="67"/>
      <c r="L4" s="67"/>
      <c r="M4" s="67"/>
      <c r="N4" s="67"/>
      <c r="O4" s="67"/>
      <c r="P4" s="67"/>
      <c r="Q4" s="67"/>
    </row>
    <row r="5" spans="1:17" ht="12.75">
      <c r="A5" s="3" t="s">
        <v>1</v>
      </c>
      <c r="B5" s="19"/>
      <c r="C5" s="19"/>
      <c r="D5" s="19"/>
      <c r="F5" s="1"/>
      <c r="G5" s="2"/>
      <c r="H5" s="67"/>
      <c r="I5" s="67"/>
      <c r="J5" s="67"/>
      <c r="K5" s="67"/>
      <c r="L5" s="67"/>
      <c r="M5" s="67"/>
      <c r="N5" s="67"/>
      <c r="O5" s="67"/>
      <c r="P5" s="67"/>
      <c r="Q5" s="67"/>
    </row>
    <row r="6" spans="1:17" ht="13.5" thickBot="1">
      <c r="A6" s="5" t="s">
        <v>2</v>
      </c>
      <c r="B6" s="20"/>
      <c r="C6" s="20"/>
      <c r="D6" s="20"/>
      <c r="E6" s="6"/>
      <c r="F6" s="6"/>
      <c r="G6" s="7"/>
      <c r="H6" s="68"/>
      <c r="I6" s="67"/>
      <c r="J6" s="67"/>
      <c r="K6" s="67"/>
      <c r="L6" s="67"/>
      <c r="M6" s="67"/>
      <c r="N6" s="67"/>
      <c r="O6" s="67"/>
      <c r="P6" s="67"/>
      <c r="Q6" s="67"/>
    </row>
    <row r="7" spans="1:17" ht="19.5" thickBot="1" thickTop="1">
      <c r="A7" s="21" t="s">
        <v>12</v>
      </c>
      <c r="B7" s="57" t="s">
        <v>98</v>
      </c>
      <c r="C7" s="57" t="s">
        <v>99</v>
      </c>
      <c r="D7" s="98" t="s">
        <v>13</v>
      </c>
      <c r="E7" s="99"/>
      <c r="F7" s="99"/>
      <c r="G7" s="100"/>
      <c r="H7" s="67"/>
      <c r="I7" s="67"/>
      <c r="J7" s="67"/>
      <c r="K7" s="67"/>
      <c r="L7" s="67"/>
      <c r="M7" s="67"/>
      <c r="N7" s="67"/>
      <c r="O7" s="67"/>
      <c r="P7" s="67"/>
      <c r="Q7" s="67"/>
    </row>
    <row r="8" spans="1:17" ht="13.5" customHeight="1" thickBot="1">
      <c r="A8" s="64" t="s">
        <v>97</v>
      </c>
      <c r="B8" s="51">
        <v>0.8</v>
      </c>
      <c r="C8" s="62">
        <v>120</v>
      </c>
      <c r="D8" s="92" t="s">
        <v>102</v>
      </c>
      <c r="E8" s="113"/>
      <c r="F8" s="113"/>
      <c r="G8" s="114"/>
      <c r="H8" s="67"/>
      <c r="I8" s="67"/>
      <c r="J8" s="67"/>
      <c r="K8" s="67"/>
      <c r="L8" s="67"/>
      <c r="M8" s="67"/>
      <c r="N8" s="67"/>
      <c r="O8" s="67"/>
      <c r="P8" s="67"/>
      <c r="Q8" s="67"/>
    </row>
    <row r="9" spans="1:17" ht="13.5" thickBot="1">
      <c r="A9" s="24"/>
      <c r="B9" s="25"/>
      <c r="C9" s="26"/>
      <c r="D9" s="115"/>
      <c r="E9" s="116"/>
      <c r="F9" s="116"/>
      <c r="G9" s="117"/>
      <c r="H9" s="67"/>
      <c r="I9" s="67"/>
      <c r="J9" s="67"/>
      <c r="K9" s="67"/>
      <c r="L9" s="67"/>
      <c r="M9" s="67"/>
      <c r="N9" s="67"/>
      <c r="O9" s="67"/>
      <c r="P9" s="67"/>
      <c r="Q9" s="67"/>
    </row>
    <row r="10" spans="1:17" ht="13.5" customHeight="1">
      <c r="A10" s="82" t="s">
        <v>95</v>
      </c>
      <c r="B10" s="82" t="s">
        <v>3</v>
      </c>
      <c r="C10" s="82" t="s">
        <v>50</v>
      </c>
      <c r="D10" s="87" t="s">
        <v>4</v>
      </c>
      <c r="E10" s="89" t="s">
        <v>5</v>
      </c>
      <c r="F10" s="69"/>
      <c r="G10" s="69"/>
      <c r="H10" s="68"/>
      <c r="I10" s="67"/>
      <c r="J10" s="67"/>
      <c r="K10" s="67"/>
      <c r="L10" s="67"/>
      <c r="M10" s="67"/>
      <c r="N10" s="67"/>
      <c r="O10" s="67"/>
      <c r="P10" s="67"/>
      <c r="Q10" s="67"/>
    </row>
    <row r="11" spans="1:17" ht="13.5" customHeight="1">
      <c r="A11" s="83"/>
      <c r="B11" s="85"/>
      <c r="C11" s="87"/>
      <c r="D11" s="87"/>
      <c r="E11" s="90"/>
      <c r="F11" s="69"/>
      <c r="G11" s="69"/>
      <c r="H11" s="69"/>
      <c r="I11" s="67"/>
      <c r="J11" s="67"/>
      <c r="K11" s="67"/>
      <c r="L11" s="67"/>
      <c r="M11" s="67"/>
      <c r="N11" s="67"/>
      <c r="O11" s="67"/>
      <c r="P11" s="67"/>
      <c r="Q11" s="67"/>
    </row>
    <row r="12" spans="1:17" ht="13.5" customHeight="1">
      <c r="A12" s="83"/>
      <c r="B12" s="85"/>
      <c r="C12" s="87"/>
      <c r="D12" s="87"/>
      <c r="E12" s="90"/>
      <c r="F12" s="69"/>
      <c r="G12" s="69"/>
      <c r="H12" s="68"/>
      <c r="I12" s="67"/>
      <c r="J12" s="67"/>
      <c r="K12" s="67"/>
      <c r="L12" s="67"/>
      <c r="M12" s="67"/>
      <c r="N12" s="67"/>
      <c r="O12" s="67"/>
      <c r="P12" s="67"/>
      <c r="Q12" s="67"/>
    </row>
    <row r="13" spans="1:17" ht="13.5" customHeight="1">
      <c r="A13" s="84"/>
      <c r="B13" s="86"/>
      <c r="C13" s="88"/>
      <c r="D13" s="88"/>
      <c r="E13" s="91"/>
      <c r="F13" s="69"/>
      <c r="G13" s="69"/>
      <c r="H13" s="68"/>
      <c r="I13" s="67"/>
      <c r="J13" s="67"/>
      <c r="K13" s="67"/>
      <c r="L13" s="67"/>
      <c r="M13" s="67"/>
      <c r="N13" s="67"/>
      <c r="O13" s="67"/>
      <c r="P13" s="67"/>
      <c r="Q13" s="67"/>
    </row>
    <row r="14" spans="1:17" ht="14.25" customHeight="1">
      <c r="A14" s="39" t="s">
        <v>83</v>
      </c>
      <c r="B14" s="32">
        <v>79345</v>
      </c>
      <c r="C14" s="41">
        <v>0.000608</v>
      </c>
      <c r="D14" s="44">
        <f aca="true" t="shared" si="0" ref="D14:D45">$B$8*C14</f>
        <v>0.00048640000000000006</v>
      </c>
      <c r="E14" s="45">
        <f aca="true" t="shared" si="1" ref="E14:E45">$C$8*C14</f>
        <v>0.07296</v>
      </c>
      <c r="F14" s="67"/>
      <c r="G14" s="67"/>
      <c r="H14" s="67"/>
      <c r="I14" s="67"/>
      <c r="J14" s="67"/>
      <c r="K14" s="67"/>
      <c r="L14" s="67"/>
      <c r="M14" s="67"/>
      <c r="N14" s="67"/>
      <c r="O14" s="67"/>
      <c r="P14" s="67"/>
      <c r="Q14" s="67"/>
    </row>
    <row r="15" spans="1:17" ht="12.75">
      <c r="A15" s="38" t="s">
        <v>35</v>
      </c>
      <c r="B15" s="59">
        <v>91576</v>
      </c>
      <c r="C15" s="29">
        <v>2.56E-06</v>
      </c>
      <c r="D15" s="46">
        <f t="shared" si="0"/>
        <v>2.048E-06</v>
      </c>
      <c r="E15" s="47">
        <f t="shared" si="1"/>
        <v>0.0003072</v>
      </c>
      <c r="F15" s="67"/>
      <c r="G15" s="67"/>
      <c r="H15" s="67"/>
      <c r="I15" s="67"/>
      <c r="J15" s="67"/>
      <c r="K15" s="67"/>
      <c r="L15" s="67"/>
      <c r="M15" s="67"/>
      <c r="N15" s="67"/>
      <c r="O15" s="67"/>
      <c r="P15" s="67"/>
      <c r="Q15" s="67"/>
    </row>
    <row r="16" spans="1:17" ht="12.75">
      <c r="A16" s="34" t="s">
        <v>85</v>
      </c>
      <c r="B16" s="4">
        <v>88062</v>
      </c>
      <c r="C16" s="29">
        <v>3.52E-07</v>
      </c>
      <c r="D16" s="46">
        <f t="shared" si="0"/>
        <v>2.816E-07</v>
      </c>
      <c r="E16" s="47">
        <f t="shared" si="1"/>
        <v>4.2239999999999995E-05</v>
      </c>
      <c r="F16" s="67"/>
      <c r="G16" s="67"/>
      <c r="H16" s="67"/>
      <c r="I16" s="67"/>
      <c r="J16" s="67"/>
      <c r="K16" s="67"/>
      <c r="L16" s="67"/>
      <c r="M16" s="67"/>
      <c r="N16" s="67"/>
      <c r="O16" s="67"/>
      <c r="P16" s="67"/>
      <c r="Q16" s="67"/>
    </row>
    <row r="17" spans="1:17" ht="12.75">
      <c r="A17" s="36" t="s">
        <v>68</v>
      </c>
      <c r="B17" s="8">
        <v>51285</v>
      </c>
      <c r="C17" s="29">
        <v>2.88E-06</v>
      </c>
      <c r="D17" s="46">
        <f t="shared" si="0"/>
        <v>2.3040000000000003E-06</v>
      </c>
      <c r="E17" s="47">
        <f t="shared" si="1"/>
        <v>0.0003456</v>
      </c>
      <c r="F17" s="67"/>
      <c r="G17" s="67"/>
      <c r="H17" s="67"/>
      <c r="I17" s="67"/>
      <c r="J17" s="67"/>
      <c r="K17" s="67"/>
      <c r="L17" s="67"/>
      <c r="M17" s="67"/>
      <c r="N17" s="67"/>
      <c r="O17" s="67"/>
      <c r="P17" s="67"/>
      <c r="Q17" s="67"/>
    </row>
    <row r="18" spans="1:17" ht="12.75">
      <c r="A18" s="36" t="s">
        <v>62</v>
      </c>
      <c r="B18" s="8">
        <v>95578</v>
      </c>
      <c r="C18" s="29">
        <v>3.84E-07</v>
      </c>
      <c r="D18" s="46">
        <f t="shared" si="0"/>
        <v>3.072E-07</v>
      </c>
      <c r="E18" s="47">
        <f t="shared" si="1"/>
        <v>4.608E-05</v>
      </c>
      <c r="F18" s="67"/>
      <c r="G18" s="67"/>
      <c r="H18" s="67"/>
      <c r="I18" s="67"/>
      <c r="J18" s="67"/>
      <c r="K18" s="67"/>
      <c r="L18" s="67"/>
      <c r="M18" s="67"/>
      <c r="N18" s="67"/>
      <c r="O18" s="67"/>
      <c r="P18" s="67"/>
      <c r="Q18" s="67"/>
    </row>
    <row r="19" spans="1:17" ht="12.75">
      <c r="A19" s="35" t="s">
        <v>72</v>
      </c>
      <c r="B19" s="59">
        <v>88755</v>
      </c>
      <c r="C19" s="29">
        <v>3.84E-06</v>
      </c>
      <c r="D19" s="46">
        <f t="shared" si="0"/>
        <v>3.072E-06</v>
      </c>
      <c r="E19" s="47">
        <f t="shared" si="1"/>
        <v>0.0004608</v>
      </c>
      <c r="F19" s="67"/>
      <c r="G19" s="67"/>
      <c r="H19" s="67"/>
      <c r="I19" s="67"/>
      <c r="J19" s="67"/>
      <c r="K19" s="67"/>
      <c r="L19" s="67"/>
      <c r="M19" s="67"/>
      <c r="N19" s="67"/>
      <c r="O19" s="67"/>
      <c r="P19" s="67"/>
      <c r="Q19" s="67"/>
    </row>
    <row r="20" spans="1:17" ht="12.75">
      <c r="A20" s="35" t="s">
        <v>73</v>
      </c>
      <c r="B20" s="59">
        <v>100027</v>
      </c>
      <c r="C20" s="29">
        <v>1.76E-06</v>
      </c>
      <c r="D20" s="46">
        <f t="shared" si="0"/>
        <v>1.4080000000000001E-06</v>
      </c>
      <c r="E20" s="47">
        <f t="shared" si="1"/>
        <v>0.0002112</v>
      </c>
      <c r="F20" s="67"/>
      <c r="G20" s="67"/>
      <c r="H20" s="67"/>
      <c r="I20" s="67"/>
      <c r="J20" s="67"/>
      <c r="K20" s="67"/>
      <c r="L20" s="67"/>
      <c r="M20" s="67"/>
      <c r="N20" s="67"/>
      <c r="O20" s="67"/>
      <c r="P20" s="67"/>
      <c r="Q20" s="67"/>
    </row>
    <row r="21" spans="1:17" ht="12.75">
      <c r="A21" s="35" t="s">
        <v>51</v>
      </c>
      <c r="B21" s="59">
        <v>208968</v>
      </c>
      <c r="C21" s="29">
        <v>8E-05</v>
      </c>
      <c r="D21" s="46">
        <f t="shared" si="0"/>
        <v>6.400000000000001E-05</v>
      </c>
      <c r="E21" s="47">
        <f t="shared" si="1"/>
        <v>0.009600000000000001</v>
      </c>
      <c r="F21" s="67"/>
      <c r="G21" s="67"/>
      <c r="H21" s="67"/>
      <c r="I21" s="67"/>
      <c r="J21" s="67"/>
      <c r="K21" s="67"/>
      <c r="L21" s="67"/>
      <c r="M21" s="67"/>
      <c r="N21" s="67"/>
      <c r="O21" s="67"/>
      <c r="P21" s="67"/>
      <c r="Q21" s="67"/>
    </row>
    <row r="22" spans="1:17" ht="12.75">
      <c r="A22" s="35" t="s">
        <v>36</v>
      </c>
      <c r="B22" s="59">
        <v>83329</v>
      </c>
      <c r="C22" s="42">
        <v>1.456E-05</v>
      </c>
      <c r="D22" s="46">
        <f t="shared" si="0"/>
        <v>1.1648000000000001E-05</v>
      </c>
      <c r="E22" s="47">
        <f t="shared" si="1"/>
        <v>0.0017472</v>
      </c>
      <c r="F22" s="67"/>
      <c r="G22" s="67"/>
      <c r="H22" s="67"/>
      <c r="I22" s="67"/>
      <c r="J22" s="67"/>
      <c r="K22" s="67"/>
      <c r="L22" s="67"/>
      <c r="M22" s="67"/>
      <c r="N22" s="67"/>
      <c r="O22" s="67"/>
      <c r="P22" s="67"/>
      <c r="Q22" s="67"/>
    </row>
    <row r="23" spans="1:17" ht="12.75">
      <c r="A23" s="14" t="s">
        <v>14</v>
      </c>
      <c r="B23" s="8">
        <v>75070</v>
      </c>
      <c r="C23" s="42">
        <v>0.01328</v>
      </c>
      <c r="D23" s="46">
        <f t="shared" si="0"/>
        <v>0.010624000000000001</v>
      </c>
      <c r="E23" s="47">
        <f t="shared" si="1"/>
        <v>1.5936</v>
      </c>
      <c r="F23" s="67"/>
      <c r="G23" s="67"/>
      <c r="H23" s="67"/>
      <c r="I23" s="67"/>
      <c r="J23" s="67"/>
      <c r="K23" s="67"/>
      <c r="L23" s="67"/>
      <c r="M23" s="67"/>
      <c r="N23" s="67"/>
      <c r="O23" s="67"/>
      <c r="P23" s="67"/>
      <c r="Q23" s="67"/>
    </row>
    <row r="24" spans="1:17" ht="12.75">
      <c r="A24" s="27" t="s">
        <v>94</v>
      </c>
      <c r="B24" s="59">
        <v>98862</v>
      </c>
      <c r="C24" s="42">
        <v>5.120000000000001E-08</v>
      </c>
      <c r="D24" s="46">
        <f t="shared" si="0"/>
        <v>4.096000000000001E-08</v>
      </c>
      <c r="E24" s="47">
        <f t="shared" si="1"/>
        <v>6.144000000000001E-06</v>
      </c>
      <c r="F24" s="67"/>
      <c r="G24" s="67"/>
      <c r="H24" s="67"/>
      <c r="I24" s="67"/>
      <c r="J24" s="67"/>
      <c r="K24" s="67"/>
      <c r="L24" s="67"/>
      <c r="M24" s="67"/>
      <c r="N24" s="67"/>
      <c r="O24" s="67"/>
      <c r="P24" s="67"/>
      <c r="Q24" s="67"/>
    </row>
    <row r="25" spans="1:17" ht="12.75">
      <c r="A25" s="14" t="s">
        <v>15</v>
      </c>
      <c r="B25" s="8">
        <v>107028</v>
      </c>
      <c r="C25" s="42">
        <v>0.064</v>
      </c>
      <c r="D25" s="46">
        <f t="shared" si="0"/>
        <v>0.0512</v>
      </c>
      <c r="E25" s="47">
        <f t="shared" si="1"/>
        <v>7.68</v>
      </c>
      <c r="F25" s="67"/>
      <c r="G25" s="67"/>
      <c r="H25" s="67"/>
      <c r="I25" s="67"/>
      <c r="J25" s="67"/>
      <c r="K25" s="67"/>
      <c r="L25" s="67"/>
      <c r="M25" s="67"/>
      <c r="N25" s="67"/>
      <c r="O25" s="67"/>
      <c r="P25" s="67"/>
      <c r="Q25" s="67"/>
    </row>
    <row r="26" spans="1:17" ht="12.75">
      <c r="A26" s="9" t="s">
        <v>16</v>
      </c>
      <c r="B26" s="8">
        <v>120127</v>
      </c>
      <c r="C26" s="42">
        <v>4.8E-05</v>
      </c>
      <c r="D26" s="46">
        <f t="shared" si="0"/>
        <v>3.8400000000000005E-05</v>
      </c>
      <c r="E26" s="47">
        <f t="shared" si="1"/>
        <v>0.00576</v>
      </c>
      <c r="F26" s="67"/>
      <c r="G26" s="67"/>
      <c r="H26" s="67"/>
      <c r="I26" s="67"/>
      <c r="J26" s="67"/>
      <c r="K26" s="67"/>
      <c r="L26" s="67"/>
      <c r="M26" s="67"/>
      <c r="N26" s="67"/>
      <c r="O26" s="67"/>
      <c r="P26" s="67"/>
      <c r="Q26" s="67"/>
    </row>
    <row r="27" spans="1:17" ht="12.75">
      <c r="A27" s="35" t="s">
        <v>37</v>
      </c>
      <c r="B27" s="59">
        <v>7440360</v>
      </c>
      <c r="C27" s="42">
        <v>0.0001264</v>
      </c>
      <c r="D27" s="46">
        <f t="shared" si="0"/>
        <v>0.00010112000000000001</v>
      </c>
      <c r="E27" s="47">
        <f t="shared" si="1"/>
        <v>0.015168000000000001</v>
      </c>
      <c r="F27" s="67"/>
      <c r="G27" s="67"/>
      <c r="H27" s="67"/>
      <c r="I27" s="67"/>
      <c r="J27" s="67"/>
      <c r="K27" s="67"/>
      <c r="L27" s="67"/>
      <c r="M27" s="67"/>
      <c r="N27" s="67"/>
      <c r="O27" s="67"/>
      <c r="P27" s="67"/>
      <c r="Q27" s="67"/>
    </row>
    <row r="28" spans="1:17" ht="12.75">
      <c r="A28" s="9" t="s">
        <v>17</v>
      </c>
      <c r="B28" s="8">
        <v>7440382</v>
      </c>
      <c r="C28" s="42">
        <v>0.000352</v>
      </c>
      <c r="D28" s="46">
        <f t="shared" si="0"/>
        <v>0.0002816</v>
      </c>
      <c r="E28" s="47">
        <f t="shared" si="1"/>
        <v>0.04224</v>
      </c>
      <c r="F28" s="67"/>
      <c r="G28" s="67"/>
      <c r="H28" s="67"/>
      <c r="I28" s="67"/>
      <c r="J28" s="67"/>
      <c r="K28" s="67"/>
      <c r="L28" s="67"/>
      <c r="M28" s="67"/>
      <c r="N28" s="67"/>
      <c r="O28" s="67"/>
      <c r="P28" s="67"/>
      <c r="Q28" s="67"/>
    </row>
    <row r="29" spans="1:17" ht="12.75">
      <c r="A29" s="35" t="s">
        <v>38</v>
      </c>
      <c r="B29" s="59">
        <v>7440393</v>
      </c>
      <c r="C29" s="42">
        <v>0.00272</v>
      </c>
      <c r="D29" s="46">
        <f t="shared" si="0"/>
        <v>0.0021760000000000004</v>
      </c>
      <c r="E29" s="47">
        <f t="shared" si="1"/>
        <v>0.3264</v>
      </c>
      <c r="F29" s="67"/>
      <c r="G29" s="67"/>
      <c r="H29" s="67"/>
      <c r="I29" s="67"/>
      <c r="J29" s="67"/>
      <c r="K29" s="67"/>
      <c r="L29" s="67"/>
      <c r="M29" s="67"/>
      <c r="N29" s="67"/>
      <c r="O29" s="67"/>
      <c r="P29" s="67"/>
      <c r="Q29" s="67"/>
    </row>
    <row r="30" spans="1:17" ht="12.75">
      <c r="A30" s="14" t="s">
        <v>18</v>
      </c>
      <c r="B30" s="8">
        <v>71432</v>
      </c>
      <c r="C30" s="42">
        <v>0.06720000000000001</v>
      </c>
      <c r="D30" s="46">
        <f t="shared" si="0"/>
        <v>0.05376000000000001</v>
      </c>
      <c r="E30" s="47">
        <f t="shared" si="1"/>
        <v>8.064000000000002</v>
      </c>
      <c r="F30" s="67"/>
      <c r="G30" s="67"/>
      <c r="H30" s="67"/>
      <c r="I30" s="67"/>
      <c r="J30" s="67"/>
      <c r="K30" s="67"/>
      <c r="L30" s="67"/>
      <c r="M30" s="67"/>
      <c r="N30" s="67"/>
      <c r="O30" s="67"/>
      <c r="P30" s="67"/>
      <c r="Q30" s="67"/>
    </row>
    <row r="31" spans="1:17" ht="25.5">
      <c r="A31" s="14" t="s">
        <v>19</v>
      </c>
      <c r="B31" s="8">
        <v>205992</v>
      </c>
      <c r="C31" s="42">
        <v>1.6E-06</v>
      </c>
      <c r="D31" s="46">
        <f t="shared" si="0"/>
        <v>1.28E-06</v>
      </c>
      <c r="E31" s="47">
        <f t="shared" si="1"/>
        <v>0.000192</v>
      </c>
      <c r="F31" s="67"/>
      <c r="G31" s="67"/>
      <c r="H31" s="67"/>
      <c r="I31" s="67"/>
      <c r="J31" s="67"/>
      <c r="K31" s="67"/>
      <c r="L31" s="67"/>
      <c r="M31" s="67"/>
      <c r="N31" s="67"/>
      <c r="O31" s="67"/>
      <c r="P31" s="67"/>
      <c r="Q31" s="67"/>
    </row>
    <row r="32" spans="1:17" ht="12.75">
      <c r="A32" s="27" t="s">
        <v>39</v>
      </c>
      <c r="B32" s="59">
        <v>191242</v>
      </c>
      <c r="C32" s="42">
        <v>1.488E-06</v>
      </c>
      <c r="D32" s="46">
        <f t="shared" si="0"/>
        <v>1.1904E-06</v>
      </c>
      <c r="E32" s="47">
        <f t="shared" si="1"/>
        <v>0.00017856</v>
      </c>
      <c r="F32" s="67"/>
      <c r="G32" s="67"/>
      <c r="H32" s="67"/>
      <c r="I32" s="67"/>
      <c r="J32" s="67"/>
      <c r="K32" s="67"/>
      <c r="L32" s="67"/>
      <c r="M32" s="67"/>
      <c r="N32" s="67"/>
      <c r="O32" s="67"/>
      <c r="P32" s="67"/>
      <c r="Q32" s="67"/>
    </row>
    <row r="33" spans="1:17" ht="25.5">
      <c r="A33" s="9" t="s">
        <v>20</v>
      </c>
      <c r="B33" s="8">
        <v>207089</v>
      </c>
      <c r="C33" s="42">
        <v>5.760000000000001E-07</v>
      </c>
      <c r="D33" s="46">
        <f t="shared" si="0"/>
        <v>4.608000000000001E-07</v>
      </c>
      <c r="E33" s="47">
        <f t="shared" si="1"/>
        <v>6.912000000000002E-05</v>
      </c>
      <c r="F33" s="67"/>
      <c r="G33" s="67"/>
      <c r="H33" s="67"/>
      <c r="I33" s="67"/>
      <c r="J33" s="67"/>
      <c r="K33" s="67"/>
      <c r="L33" s="67"/>
      <c r="M33" s="67"/>
      <c r="N33" s="67"/>
      <c r="O33" s="67"/>
      <c r="P33" s="67"/>
      <c r="Q33" s="67"/>
    </row>
    <row r="34" spans="1:17" ht="12.75">
      <c r="A34" s="37" t="s">
        <v>52</v>
      </c>
      <c r="B34" s="8">
        <v>50328</v>
      </c>
      <c r="C34" s="42">
        <v>4.16E-05</v>
      </c>
      <c r="D34" s="46">
        <f t="shared" si="0"/>
        <v>3.328E-05</v>
      </c>
      <c r="E34" s="47">
        <f t="shared" si="1"/>
        <v>0.004992</v>
      </c>
      <c r="F34" s="67"/>
      <c r="G34" s="67"/>
      <c r="H34" s="67"/>
      <c r="I34" s="67"/>
      <c r="J34" s="67"/>
      <c r="K34" s="67"/>
      <c r="L34" s="67"/>
      <c r="M34" s="67"/>
      <c r="N34" s="67"/>
      <c r="O34" s="67"/>
      <c r="P34" s="67"/>
      <c r="Q34" s="67"/>
    </row>
    <row r="35" spans="1:17" ht="12.75">
      <c r="A35" s="35" t="s">
        <v>53</v>
      </c>
      <c r="B35" s="59">
        <v>192972</v>
      </c>
      <c r="C35" s="42">
        <v>4.16E-08</v>
      </c>
      <c r="D35" s="46">
        <f t="shared" si="0"/>
        <v>3.3280000000000004E-08</v>
      </c>
      <c r="E35" s="47">
        <f t="shared" si="1"/>
        <v>4.992000000000001E-06</v>
      </c>
      <c r="F35" s="67"/>
      <c r="G35" s="67"/>
      <c r="H35" s="67"/>
      <c r="I35" s="67"/>
      <c r="J35" s="67"/>
      <c r="K35" s="67"/>
      <c r="L35" s="67"/>
      <c r="M35" s="67"/>
      <c r="N35" s="67"/>
      <c r="O35" s="67"/>
      <c r="P35" s="67"/>
      <c r="Q35" s="67"/>
    </row>
    <row r="36" spans="1:17" ht="12.75">
      <c r="A36" s="37" t="s">
        <v>54</v>
      </c>
      <c r="B36" s="8">
        <v>205823</v>
      </c>
      <c r="C36" s="42">
        <v>2.56E-06</v>
      </c>
      <c r="D36" s="46">
        <f t="shared" si="0"/>
        <v>2.048E-06</v>
      </c>
      <c r="E36" s="47">
        <f t="shared" si="1"/>
        <v>0.0003072</v>
      </c>
      <c r="F36" s="67"/>
      <c r="G36" s="67"/>
      <c r="H36" s="67"/>
      <c r="I36" s="67"/>
      <c r="J36" s="67"/>
      <c r="K36" s="67"/>
      <c r="L36" s="67"/>
      <c r="M36" s="67"/>
      <c r="N36" s="67"/>
      <c r="O36" s="67"/>
      <c r="P36" s="67"/>
      <c r="Q36" s="67"/>
    </row>
    <row r="37" spans="1:17" ht="12.75">
      <c r="A37" s="14" t="s">
        <v>21</v>
      </c>
      <c r="B37" s="8">
        <v>7440417</v>
      </c>
      <c r="C37" s="42">
        <v>1.76E-05</v>
      </c>
      <c r="D37" s="46">
        <f t="shared" si="0"/>
        <v>1.408E-05</v>
      </c>
      <c r="E37" s="47">
        <f t="shared" si="1"/>
        <v>0.002112</v>
      </c>
      <c r="F37" s="67"/>
      <c r="G37" s="67"/>
      <c r="H37" s="67"/>
      <c r="I37" s="67"/>
      <c r="J37" s="67"/>
      <c r="K37" s="67"/>
      <c r="L37" s="67"/>
      <c r="M37" s="67"/>
      <c r="N37" s="67"/>
      <c r="O37" s="67"/>
      <c r="P37" s="67"/>
      <c r="Q37" s="67"/>
    </row>
    <row r="38" spans="1:17" ht="12.75">
      <c r="A38" s="9" t="s">
        <v>22</v>
      </c>
      <c r="B38" s="8">
        <v>7440439</v>
      </c>
      <c r="C38" s="42">
        <v>6.56E-05</v>
      </c>
      <c r="D38" s="46">
        <f t="shared" si="0"/>
        <v>5.248E-05</v>
      </c>
      <c r="E38" s="47">
        <f t="shared" si="1"/>
        <v>0.007871999999999999</v>
      </c>
      <c r="F38" s="67"/>
      <c r="G38" s="67"/>
      <c r="H38" s="67"/>
      <c r="I38" s="67"/>
      <c r="J38" s="67"/>
      <c r="K38" s="67"/>
      <c r="L38" s="67"/>
      <c r="M38" s="67"/>
      <c r="N38" s="67"/>
      <c r="O38" s="67"/>
      <c r="P38" s="67"/>
      <c r="Q38" s="67"/>
    </row>
    <row r="39" spans="1:17" ht="12.75">
      <c r="A39" s="14" t="s">
        <v>57</v>
      </c>
      <c r="B39" s="8">
        <v>56235</v>
      </c>
      <c r="C39" s="42">
        <v>0.00072</v>
      </c>
      <c r="D39" s="46">
        <f t="shared" si="0"/>
        <v>0.000576</v>
      </c>
      <c r="E39" s="47">
        <f t="shared" si="1"/>
        <v>0.0864</v>
      </c>
      <c r="F39" s="67"/>
      <c r="G39" s="67"/>
      <c r="H39" s="67"/>
      <c r="I39" s="67"/>
      <c r="J39" s="67"/>
      <c r="K39" s="67"/>
      <c r="L39" s="67"/>
      <c r="M39" s="67"/>
      <c r="N39" s="67"/>
      <c r="O39" s="67"/>
      <c r="P39" s="67"/>
      <c r="Q39" s="67"/>
    </row>
    <row r="40" spans="1:17" ht="12.75">
      <c r="A40" s="9" t="s">
        <v>58</v>
      </c>
      <c r="B40" s="8">
        <v>7782505</v>
      </c>
      <c r="C40" s="42">
        <v>0.01264</v>
      </c>
      <c r="D40" s="46">
        <f t="shared" si="0"/>
        <v>0.010112000000000001</v>
      </c>
      <c r="E40" s="47">
        <f t="shared" si="1"/>
        <v>1.5168</v>
      </c>
      <c r="F40" s="67"/>
      <c r="G40" s="67"/>
      <c r="H40" s="67"/>
      <c r="I40" s="67"/>
      <c r="J40" s="67"/>
      <c r="K40" s="67"/>
      <c r="L40" s="67"/>
      <c r="M40" s="67"/>
      <c r="N40" s="67"/>
      <c r="O40" s="67"/>
      <c r="P40" s="67"/>
      <c r="Q40" s="67"/>
    </row>
    <row r="41" spans="1:17" ht="12.75">
      <c r="A41" s="14" t="s">
        <v>59</v>
      </c>
      <c r="B41" s="8">
        <v>108907</v>
      </c>
      <c r="C41" s="42">
        <v>0.000528</v>
      </c>
      <c r="D41" s="46">
        <f t="shared" si="0"/>
        <v>0.0004224000000000001</v>
      </c>
      <c r="E41" s="47">
        <f t="shared" si="1"/>
        <v>0.06336</v>
      </c>
      <c r="F41" s="67"/>
      <c r="G41" s="67"/>
      <c r="H41" s="67"/>
      <c r="I41" s="67"/>
      <c r="J41" s="67"/>
      <c r="K41" s="67"/>
      <c r="L41" s="67"/>
      <c r="M41" s="67"/>
      <c r="N41" s="67"/>
      <c r="O41" s="67"/>
      <c r="P41" s="67"/>
      <c r="Q41" s="67"/>
    </row>
    <row r="42" spans="1:17" ht="12.75">
      <c r="A42" s="9" t="s">
        <v>60</v>
      </c>
      <c r="B42" s="8">
        <v>67663</v>
      </c>
      <c r="C42" s="42">
        <v>0.000448</v>
      </c>
      <c r="D42" s="46">
        <f t="shared" si="0"/>
        <v>0.00035840000000000004</v>
      </c>
      <c r="E42" s="47">
        <f t="shared" si="1"/>
        <v>0.05376</v>
      </c>
      <c r="F42" s="67"/>
      <c r="G42" s="67"/>
      <c r="H42" s="67"/>
      <c r="I42" s="67"/>
      <c r="J42" s="67"/>
      <c r="K42" s="67"/>
      <c r="L42" s="67"/>
      <c r="M42" s="67"/>
      <c r="N42" s="67"/>
      <c r="O42" s="67"/>
      <c r="P42" s="67"/>
      <c r="Q42" s="67"/>
    </row>
    <row r="43" spans="1:17" ht="12.75">
      <c r="A43" s="27" t="s">
        <v>40</v>
      </c>
      <c r="B43" s="59">
        <v>7440473</v>
      </c>
      <c r="C43" s="42">
        <v>0.000336</v>
      </c>
      <c r="D43" s="46">
        <f t="shared" si="0"/>
        <v>0.0002688</v>
      </c>
      <c r="E43" s="47">
        <f t="shared" si="1"/>
        <v>0.040319999999999995</v>
      </c>
      <c r="F43" s="67"/>
      <c r="G43" s="67"/>
      <c r="H43" s="67"/>
      <c r="I43" s="67"/>
      <c r="J43" s="67"/>
      <c r="K43" s="67"/>
      <c r="L43" s="67"/>
      <c r="M43" s="67"/>
      <c r="N43" s="67"/>
      <c r="O43" s="67"/>
      <c r="P43" s="67"/>
      <c r="Q43" s="67"/>
    </row>
    <row r="44" spans="1:17" ht="12.75">
      <c r="A44" s="14" t="s">
        <v>23</v>
      </c>
      <c r="B44" s="8">
        <v>218019</v>
      </c>
      <c r="C44" s="42">
        <v>6.08E-07</v>
      </c>
      <c r="D44" s="46">
        <f t="shared" si="0"/>
        <v>4.864E-07</v>
      </c>
      <c r="E44" s="47">
        <f t="shared" si="1"/>
        <v>7.296E-05</v>
      </c>
      <c r="F44" s="67"/>
      <c r="G44" s="67"/>
      <c r="H44" s="67"/>
      <c r="I44" s="67"/>
      <c r="J44" s="67"/>
      <c r="K44" s="67"/>
      <c r="L44" s="67"/>
      <c r="M44" s="67"/>
      <c r="N44" s="67"/>
      <c r="O44" s="67"/>
      <c r="P44" s="67"/>
      <c r="Q44" s="67"/>
    </row>
    <row r="45" spans="1:17" ht="12.75">
      <c r="A45" s="33" t="s">
        <v>41</v>
      </c>
      <c r="B45" s="30">
        <v>7440484</v>
      </c>
      <c r="C45" s="42">
        <v>0.000104</v>
      </c>
      <c r="D45" s="46">
        <f t="shared" si="0"/>
        <v>8.32E-05</v>
      </c>
      <c r="E45" s="47">
        <f t="shared" si="1"/>
        <v>0.01248</v>
      </c>
      <c r="F45" s="67"/>
      <c r="G45" s="67"/>
      <c r="H45" s="67"/>
      <c r="I45" s="67"/>
      <c r="J45" s="67"/>
      <c r="K45" s="67"/>
      <c r="L45" s="67"/>
      <c r="M45" s="67"/>
      <c r="N45" s="67"/>
      <c r="O45" s="67"/>
      <c r="P45" s="67"/>
      <c r="Q45" s="67"/>
    </row>
    <row r="46" spans="1:17" ht="12.75">
      <c r="A46" s="9" t="s">
        <v>24</v>
      </c>
      <c r="B46" s="8">
        <v>7440508</v>
      </c>
      <c r="C46" s="42">
        <v>0.0007840000000000001</v>
      </c>
      <c r="D46" s="46">
        <f aca="true" t="shared" si="2" ref="D46:D77">$B$8*C46</f>
        <v>0.0006272000000000001</v>
      </c>
      <c r="E46" s="47">
        <f aca="true" t="shared" si="3" ref="E46:E77">$C$8*C46</f>
        <v>0.09408000000000001</v>
      </c>
      <c r="F46" s="67"/>
      <c r="G46" s="67"/>
      <c r="H46" s="67"/>
      <c r="I46" s="67"/>
      <c r="J46" s="67"/>
      <c r="K46" s="67"/>
      <c r="L46" s="67"/>
      <c r="M46" s="67"/>
      <c r="N46" s="67"/>
      <c r="O46" s="67"/>
      <c r="P46" s="67"/>
      <c r="Q46" s="67"/>
    </row>
    <row r="47" spans="1:17" ht="12.75">
      <c r="A47" s="35" t="s">
        <v>63</v>
      </c>
      <c r="B47" s="59">
        <v>4170303</v>
      </c>
      <c r="C47" s="42">
        <v>0.00015840000000000003</v>
      </c>
      <c r="D47" s="46">
        <f t="shared" si="2"/>
        <v>0.00012672000000000003</v>
      </c>
      <c r="E47" s="47">
        <f t="shared" si="3"/>
        <v>0.019008000000000004</v>
      </c>
      <c r="F47" s="67"/>
      <c r="G47" s="67"/>
      <c r="H47" s="67"/>
      <c r="I47" s="67"/>
      <c r="J47" s="67"/>
      <c r="K47" s="67"/>
      <c r="L47" s="67"/>
      <c r="M47" s="67"/>
      <c r="N47" s="67"/>
      <c r="O47" s="67"/>
      <c r="P47" s="67"/>
      <c r="Q47" s="67"/>
    </row>
    <row r="48" spans="1:17" ht="12.75">
      <c r="A48" s="3" t="s">
        <v>65</v>
      </c>
      <c r="B48" s="32">
        <v>53703</v>
      </c>
      <c r="C48" s="42">
        <v>1.456E-07</v>
      </c>
      <c r="D48" s="46">
        <f t="shared" si="2"/>
        <v>1.1648000000000001E-07</v>
      </c>
      <c r="E48" s="47">
        <f t="shared" si="3"/>
        <v>1.7472E-05</v>
      </c>
      <c r="F48" s="67"/>
      <c r="G48" s="67"/>
      <c r="H48" s="67"/>
      <c r="I48" s="67"/>
      <c r="J48" s="67"/>
      <c r="K48" s="67"/>
      <c r="L48" s="67"/>
      <c r="M48" s="67"/>
      <c r="N48" s="67"/>
      <c r="O48" s="67"/>
      <c r="P48" s="67"/>
      <c r="Q48" s="67"/>
    </row>
    <row r="49" spans="1:17" ht="12.75">
      <c r="A49" s="14" t="s">
        <v>112</v>
      </c>
      <c r="B49" s="8">
        <v>1746016</v>
      </c>
      <c r="C49" s="29">
        <v>7.6576E-09</v>
      </c>
      <c r="D49" s="46">
        <f t="shared" si="2"/>
        <v>6.1260800000000004E-09</v>
      </c>
      <c r="E49" s="47">
        <f t="shared" si="3"/>
        <v>9.189119999999999E-07</v>
      </c>
      <c r="F49" s="67"/>
      <c r="G49" s="67"/>
      <c r="H49" s="67"/>
      <c r="I49" s="67"/>
      <c r="J49" s="67"/>
      <c r="K49" s="67"/>
      <c r="L49" s="67"/>
      <c r="M49" s="67"/>
      <c r="N49" s="67"/>
      <c r="O49" s="67"/>
      <c r="P49" s="67"/>
      <c r="Q49" s="67"/>
    </row>
    <row r="50" spans="1:17" ht="12.75">
      <c r="A50" s="14" t="s">
        <v>110</v>
      </c>
      <c r="B50" s="8">
        <v>40321764</v>
      </c>
      <c r="C50" s="29">
        <v>2.4E-08</v>
      </c>
      <c r="D50" s="46">
        <f t="shared" si="2"/>
        <v>1.92E-08</v>
      </c>
      <c r="E50" s="47">
        <f t="shared" si="3"/>
        <v>2.88E-06</v>
      </c>
      <c r="F50" s="67"/>
      <c r="G50" s="67"/>
      <c r="H50" s="67"/>
      <c r="I50" s="67"/>
      <c r="J50" s="67"/>
      <c r="K50" s="67"/>
      <c r="L50" s="67"/>
      <c r="M50" s="67"/>
      <c r="N50" s="67"/>
      <c r="O50" s="67"/>
      <c r="P50" s="67"/>
      <c r="Q50" s="67"/>
    </row>
    <row r="51" spans="1:17" ht="12.75">
      <c r="A51" s="14" t="s">
        <v>108</v>
      </c>
      <c r="B51" s="8">
        <v>39227286</v>
      </c>
      <c r="C51" s="29">
        <v>2.56E-05</v>
      </c>
      <c r="D51" s="46">
        <f t="shared" si="2"/>
        <v>2.048E-05</v>
      </c>
      <c r="E51" s="47">
        <f t="shared" si="3"/>
        <v>0.003072</v>
      </c>
      <c r="F51" s="67"/>
      <c r="G51" s="67"/>
      <c r="H51" s="67"/>
      <c r="I51" s="67"/>
      <c r="J51" s="67"/>
      <c r="K51" s="67"/>
      <c r="L51" s="67"/>
      <c r="M51" s="67"/>
      <c r="N51" s="67"/>
      <c r="O51" s="67"/>
      <c r="P51" s="67"/>
      <c r="Q51" s="67"/>
    </row>
    <row r="52" spans="1:17" ht="12.75">
      <c r="A52" s="14" t="s">
        <v>104</v>
      </c>
      <c r="B52" s="8">
        <v>35822469</v>
      </c>
      <c r="C52" s="29">
        <v>3.200000000000001E-08</v>
      </c>
      <c r="D52" s="46">
        <f t="shared" si="2"/>
        <v>2.5600000000000008E-08</v>
      </c>
      <c r="E52" s="47">
        <f t="shared" si="3"/>
        <v>3.840000000000001E-06</v>
      </c>
      <c r="F52" s="67"/>
      <c r="G52" s="67"/>
      <c r="H52" s="67"/>
      <c r="I52" s="67"/>
      <c r="J52" s="67"/>
      <c r="K52" s="67"/>
      <c r="L52" s="67"/>
      <c r="M52" s="67"/>
      <c r="N52" s="67"/>
      <c r="O52" s="67"/>
      <c r="P52" s="67"/>
      <c r="Q52" s="67"/>
    </row>
    <row r="53" spans="1:17" ht="12.75">
      <c r="A53" s="33" t="s">
        <v>106</v>
      </c>
      <c r="B53" s="30">
        <v>3268879</v>
      </c>
      <c r="C53" s="29">
        <v>1.056E-06</v>
      </c>
      <c r="D53" s="46">
        <f t="shared" si="2"/>
        <v>8.447999999999999E-07</v>
      </c>
      <c r="E53" s="47">
        <f t="shared" si="3"/>
        <v>0.00012671999999999998</v>
      </c>
      <c r="F53" s="67"/>
      <c r="G53" s="67"/>
      <c r="H53" s="67"/>
      <c r="I53" s="67"/>
      <c r="J53" s="67"/>
      <c r="K53" s="67"/>
      <c r="L53" s="67"/>
      <c r="M53" s="67"/>
      <c r="N53" s="67"/>
      <c r="O53" s="67"/>
      <c r="P53" s="67"/>
      <c r="Q53" s="67"/>
    </row>
    <row r="54" spans="1:17" ht="12.75">
      <c r="A54" s="65" t="s">
        <v>69</v>
      </c>
      <c r="B54" s="8">
        <v>100414</v>
      </c>
      <c r="C54" s="42">
        <v>0.000496</v>
      </c>
      <c r="D54" s="46">
        <f t="shared" si="2"/>
        <v>0.00039680000000000005</v>
      </c>
      <c r="E54" s="47">
        <f t="shared" si="3"/>
        <v>0.05952</v>
      </c>
      <c r="F54" s="67"/>
      <c r="G54" s="67"/>
      <c r="H54" s="67"/>
      <c r="I54" s="67"/>
      <c r="J54" s="67"/>
      <c r="K54" s="67"/>
      <c r="L54" s="67"/>
      <c r="M54" s="67"/>
      <c r="N54" s="67"/>
      <c r="O54" s="67"/>
      <c r="P54" s="67"/>
      <c r="Q54" s="67"/>
    </row>
    <row r="55" spans="1:17" ht="12.75">
      <c r="A55" s="14" t="s">
        <v>64</v>
      </c>
      <c r="B55" s="8">
        <v>106934</v>
      </c>
      <c r="C55" s="42">
        <v>0.00088</v>
      </c>
      <c r="D55" s="46">
        <f t="shared" si="2"/>
        <v>0.0007040000000000001</v>
      </c>
      <c r="E55" s="47">
        <f t="shared" si="3"/>
        <v>0.1056</v>
      </c>
      <c r="F55" s="67"/>
      <c r="G55" s="67"/>
      <c r="H55" s="67"/>
      <c r="I55" s="67"/>
      <c r="J55" s="67"/>
      <c r="K55" s="67"/>
      <c r="L55" s="67"/>
      <c r="M55" s="67"/>
      <c r="N55" s="67"/>
      <c r="O55" s="67"/>
      <c r="P55" s="67"/>
      <c r="Q55" s="67"/>
    </row>
    <row r="56" spans="1:17" ht="12.75">
      <c r="A56" s="9" t="s">
        <v>67</v>
      </c>
      <c r="B56" s="8">
        <v>107062</v>
      </c>
      <c r="C56" s="42">
        <v>0.00046400000000000006</v>
      </c>
      <c r="D56" s="46">
        <f t="shared" si="2"/>
        <v>0.0003712000000000001</v>
      </c>
      <c r="E56" s="47">
        <f t="shared" si="3"/>
        <v>0.05568000000000001</v>
      </c>
      <c r="F56" s="67"/>
      <c r="G56" s="67"/>
      <c r="H56" s="67"/>
      <c r="I56" s="67"/>
      <c r="J56" s="67"/>
      <c r="K56" s="67"/>
      <c r="L56" s="67"/>
      <c r="M56" s="67"/>
      <c r="N56" s="67"/>
      <c r="O56" s="67"/>
      <c r="P56" s="67"/>
      <c r="Q56" s="67"/>
    </row>
    <row r="57" spans="1:17" ht="12.75">
      <c r="A57" s="35" t="s">
        <v>42</v>
      </c>
      <c r="B57" s="59">
        <v>206440</v>
      </c>
      <c r="C57" s="42">
        <v>2.56E-05</v>
      </c>
      <c r="D57" s="46">
        <f t="shared" si="2"/>
        <v>2.048E-05</v>
      </c>
      <c r="E57" s="47">
        <f t="shared" si="3"/>
        <v>0.003072</v>
      </c>
      <c r="F57" s="67"/>
      <c r="G57" s="67"/>
      <c r="H57" s="67"/>
      <c r="I57" s="67"/>
      <c r="J57" s="67"/>
      <c r="K57" s="67"/>
      <c r="L57" s="67"/>
      <c r="M57" s="67"/>
      <c r="N57" s="67"/>
      <c r="O57" s="67"/>
      <c r="P57" s="67"/>
      <c r="Q57" s="67"/>
    </row>
    <row r="58" spans="1:17" ht="12.75">
      <c r="A58" s="27" t="s">
        <v>43</v>
      </c>
      <c r="B58" s="59">
        <v>86737</v>
      </c>
      <c r="C58" s="42">
        <v>5.440000000000001E-05</v>
      </c>
      <c r="D58" s="46">
        <f t="shared" si="2"/>
        <v>4.352000000000001E-05</v>
      </c>
      <c r="E58" s="47">
        <f t="shared" si="3"/>
        <v>0.006528000000000001</v>
      </c>
      <c r="F58" s="67"/>
      <c r="G58" s="67"/>
      <c r="H58" s="67"/>
      <c r="I58" s="67"/>
      <c r="J58" s="67"/>
      <c r="K58" s="67"/>
      <c r="L58" s="67"/>
      <c r="M58" s="67"/>
      <c r="N58" s="67"/>
      <c r="O58" s="67"/>
      <c r="P58" s="67"/>
      <c r="Q58" s="67"/>
    </row>
    <row r="59" spans="1:17" ht="14.25" customHeight="1">
      <c r="A59" s="14" t="s">
        <v>25</v>
      </c>
      <c r="B59" s="8">
        <v>50000</v>
      </c>
      <c r="C59" s="42">
        <v>0.0704</v>
      </c>
      <c r="D59" s="46">
        <f t="shared" si="2"/>
        <v>0.05632000000000001</v>
      </c>
      <c r="E59" s="47">
        <f t="shared" si="3"/>
        <v>8.448</v>
      </c>
      <c r="F59" s="67"/>
      <c r="G59" s="67"/>
      <c r="H59" s="67"/>
      <c r="I59" s="67"/>
      <c r="J59" s="67"/>
      <c r="K59" s="67"/>
      <c r="L59" s="67"/>
      <c r="M59" s="67"/>
      <c r="N59" s="67"/>
      <c r="O59" s="67"/>
      <c r="P59" s="67"/>
      <c r="Q59" s="67"/>
    </row>
    <row r="60" spans="1:17" ht="12.75">
      <c r="A60" s="14" t="s">
        <v>113</v>
      </c>
      <c r="B60" s="8">
        <v>51207319</v>
      </c>
      <c r="C60" s="29">
        <v>1.344E-08</v>
      </c>
      <c r="D60" s="46">
        <f t="shared" si="2"/>
        <v>1.0752000000000001E-08</v>
      </c>
      <c r="E60" s="47">
        <f t="shared" si="3"/>
        <v>1.6128E-06</v>
      </c>
      <c r="F60" s="67"/>
      <c r="G60" s="67"/>
      <c r="H60" s="67"/>
      <c r="I60" s="67"/>
      <c r="J60" s="67"/>
      <c r="K60" s="67"/>
      <c r="L60" s="67"/>
      <c r="M60" s="67"/>
      <c r="N60" s="67"/>
      <c r="O60" s="67"/>
      <c r="P60" s="67"/>
      <c r="Q60" s="67"/>
    </row>
    <row r="61" spans="1:17" ht="12.75">
      <c r="A61" s="14" t="s">
        <v>111</v>
      </c>
      <c r="B61" s="8">
        <v>57117416</v>
      </c>
      <c r="C61" s="29">
        <v>6.72E-09</v>
      </c>
      <c r="D61" s="46">
        <f t="shared" si="2"/>
        <v>5.3760000000000005E-09</v>
      </c>
      <c r="E61" s="47">
        <f t="shared" si="3"/>
        <v>8.064E-07</v>
      </c>
      <c r="F61" s="67"/>
      <c r="G61" s="67"/>
      <c r="H61" s="67"/>
      <c r="I61" s="67"/>
      <c r="J61" s="67"/>
      <c r="K61" s="67"/>
      <c r="L61" s="67"/>
      <c r="M61" s="67"/>
      <c r="N61" s="67"/>
      <c r="O61" s="67"/>
      <c r="P61" s="67"/>
      <c r="Q61" s="67"/>
    </row>
    <row r="62" spans="1:17" ht="12.75">
      <c r="A62" s="14" t="s">
        <v>109</v>
      </c>
      <c r="B62" s="8">
        <v>70648269</v>
      </c>
      <c r="C62" s="29">
        <v>4.48E-09</v>
      </c>
      <c r="D62" s="46">
        <f t="shared" si="2"/>
        <v>3.5840000000000004E-09</v>
      </c>
      <c r="E62" s="47">
        <f t="shared" si="3"/>
        <v>5.376E-07</v>
      </c>
      <c r="F62" s="67"/>
      <c r="G62" s="67"/>
      <c r="H62" s="67"/>
      <c r="I62" s="67"/>
      <c r="J62" s="67"/>
      <c r="K62" s="67"/>
      <c r="L62" s="67"/>
      <c r="M62" s="67"/>
      <c r="N62" s="67"/>
      <c r="O62" s="67"/>
      <c r="P62" s="67"/>
      <c r="Q62" s="67"/>
    </row>
    <row r="63" spans="1:17" ht="12.75">
      <c r="A63" s="14" t="s">
        <v>105</v>
      </c>
      <c r="B63" s="8">
        <v>67562394</v>
      </c>
      <c r="C63" s="29">
        <v>3.84E-09</v>
      </c>
      <c r="D63" s="46">
        <f t="shared" si="2"/>
        <v>3.072E-09</v>
      </c>
      <c r="E63" s="47">
        <f t="shared" si="3"/>
        <v>4.608E-07</v>
      </c>
      <c r="F63" s="67"/>
      <c r="G63" s="67"/>
      <c r="H63" s="67"/>
      <c r="I63" s="67"/>
      <c r="J63" s="67"/>
      <c r="K63" s="67"/>
      <c r="L63" s="67"/>
      <c r="M63" s="67"/>
      <c r="N63" s="67"/>
      <c r="O63" s="67"/>
      <c r="P63" s="67"/>
      <c r="Q63" s="67"/>
    </row>
    <row r="64" spans="1:17" ht="12.75">
      <c r="A64" s="37" t="s">
        <v>107</v>
      </c>
      <c r="B64" s="30">
        <v>39001020</v>
      </c>
      <c r="C64" s="29">
        <v>1.408E-09</v>
      </c>
      <c r="D64" s="46">
        <f t="shared" si="2"/>
        <v>1.1264000000000002E-09</v>
      </c>
      <c r="E64" s="47">
        <f t="shared" si="3"/>
        <v>1.6896E-07</v>
      </c>
      <c r="F64" s="67"/>
      <c r="G64" s="67"/>
      <c r="H64" s="67"/>
      <c r="I64" s="67"/>
      <c r="J64" s="67"/>
      <c r="K64" s="67"/>
      <c r="L64" s="67"/>
      <c r="M64" s="67"/>
      <c r="N64" s="67"/>
      <c r="O64" s="67"/>
      <c r="P64" s="67"/>
      <c r="Q64" s="67"/>
    </row>
    <row r="65" spans="1:17" ht="12.75">
      <c r="A65" s="9" t="s">
        <v>101</v>
      </c>
      <c r="B65" s="8">
        <v>18540299</v>
      </c>
      <c r="C65" s="42">
        <v>5.6E-05</v>
      </c>
      <c r="D65" s="46">
        <f t="shared" si="2"/>
        <v>4.4800000000000005E-05</v>
      </c>
      <c r="E65" s="47">
        <f t="shared" si="3"/>
        <v>0.00672</v>
      </c>
      <c r="F65" s="67"/>
      <c r="G65" s="67"/>
      <c r="H65" s="67"/>
      <c r="I65" s="67"/>
      <c r="J65" s="67"/>
      <c r="K65" s="67"/>
      <c r="L65" s="67"/>
      <c r="M65" s="67"/>
      <c r="N65" s="67"/>
      <c r="O65" s="67"/>
      <c r="P65" s="67"/>
      <c r="Q65" s="67"/>
    </row>
    <row r="66" spans="1:17" ht="15.75" customHeight="1">
      <c r="A66" s="9" t="s">
        <v>70</v>
      </c>
      <c r="B66" s="8">
        <v>7647010</v>
      </c>
      <c r="C66" s="42">
        <v>0.304</v>
      </c>
      <c r="D66" s="46">
        <f t="shared" si="2"/>
        <v>0.2432</v>
      </c>
      <c r="E66" s="47">
        <f t="shared" si="3"/>
        <v>36.48</v>
      </c>
      <c r="F66" s="67"/>
      <c r="G66" s="67"/>
      <c r="H66" s="67"/>
      <c r="I66" s="67"/>
      <c r="J66" s="67"/>
      <c r="K66" s="67"/>
      <c r="L66" s="67"/>
      <c r="M66" s="67"/>
      <c r="N66" s="67"/>
      <c r="O66" s="67"/>
      <c r="P66" s="67"/>
      <c r="Q66" s="67"/>
    </row>
    <row r="67" spans="1:17" ht="15.75" customHeight="1">
      <c r="A67" s="9" t="s">
        <v>26</v>
      </c>
      <c r="B67" s="8">
        <v>193395</v>
      </c>
      <c r="C67" s="42">
        <v>1.392E-06</v>
      </c>
      <c r="D67" s="46">
        <f t="shared" si="2"/>
        <v>1.1136E-06</v>
      </c>
      <c r="E67" s="47">
        <f t="shared" si="3"/>
        <v>0.00016704</v>
      </c>
      <c r="F67" s="67"/>
      <c r="G67" s="67"/>
      <c r="H67" s="67"/>
      <c r="I67" s="67"/>
      <c r="J67" s="67"/>
      <c r="K67" s="67"/>
      <c r="L67" s="67"/>
      <c r="M67" s="67"/>
      <c r="N67" s="67"/>
      <c r="O67" s="67"/>
      <c r="P67" s="67"/>
      <c r="Q67" s="67"/>
    </row>
    <row r="68" spans="1:17" ht="12.75">
      <c r="A68" s="35" t="s">
        <v>71</v>
      </c>
      <c r="B68" s="59">
        <v>78842</v>
      </c>
      <c r="C68" s="42">
        <v>0.000192</v>
      </c>
      <c r="D68" s="46">
        <f t="shared" si="2"/>
        <v>0.00015360000000000002</v>
      </c>
      <c r="E68" s="47">
        <f t="shared" si="3"/>
        <v>0.02304</v>
      </c>
      <c r="F68" s="67"/>
      <c r="G68" s="67"/>
      <c r="H68" s="67"/>
      <c r="I68" s="67"/>
      <c r="J68" s="67"/>
      <c r="K68" s="67"/>
      <c r="L68" s="67"/>
      <c r="M68" s="67"/>
      <c r="N68" s="67"/>
      <c r="O68" s="67"/>
      <c r="P68" s="67"/>
      <c r="Q68" s="67"/>
    </row>
    <row r="69" spans="1:17" ht="12.75">
      <c r="A69" s="9" t="s">
        <v>27</v>
      </c>
      <c r="B69" s="8">
        <v>7439921</v>
      </c>
      <c r="C69" s="42">
        <v>0.000768</v>
      </c>
      <c r="D69" s="46">
        <f t="shared" si="2"/>
        <v>0.0006144000000000001</v>
      </c>
      <c r="E69" s="47">
        <f t="shared" si="3"/>
        <v>0.09216</v>
      </c>
      <c r="F69" s="67"/>
      <c r="G69" s="67"/>
      <c r="H69" s="67"/>
      <c r="I69" s="67"/>
      <c r="J69" s="67"/>
      <c r="K69" s="67"/>
      <c r="L69" s="67"/>
      <c r="M69" s="67"/>
      <c r="N69" s="67"/>
      <c r="O69" s="67"/>
      <c r="P69" s="67"/>
      <c r="Q69" s="67"/>
    </row>
    <row r="70" spans="1:17" ht="12.75">
      <c r="A70" s="9" t="s">
        <v>28</v>
      </c>
      <c r="B70" s="8">
        <v>7439965</v>
      </c>
      <c r="C70" s="42">
        <v>0.0256</v>
      </c>
      <c r="D70" s="46">
        <f t="shared" si="2"/>
        <v>0.02048</v>
      </c>
      <c r="E70" s="47">
        <f t="shared" si="3"/>
        <v>3.072</v>
      </c>
      <c r="F70" s="67"/>
      <c r="G70" s="67"/>
      <c r="H70" s="67"/>
      <c r="I70" s="67"/>
      <c r="J70" s="67"/>
      <c r="K70" s="67"/>
      <c r="L70" s="67"/>
      <c r="M70" s="67"/>
      <c r="N70" s="67"/>
      <c r="O70" s="67"/>
      <c r="P70" s="67"/>
      <c r="Q70" s="67"/>
    </row>
    <row r="71" spans="1:17" ht="12.75">
      <c r="A71" s="9" t="s">
        <v>29</v>
      </c>
      <c r="B71" s="8">
        <v>7439976</v>
      </c>
      <c r="C71" s="42">
        <v>5.6E-05</v>
      </c>
      <c r="D71" s="46">
        <f t="shared" si="2"/>
        <v>4.4800000000000005E-05</v>
      </c>
      <c r="E71" s="47">
        <f t="shared" si="3"/>
        <v>0.00672</v>
      </c>
      <c r="F71" s="67"/>
      <c r="G71" s="67"/>
      <c r="H71" s="67"/>
      <c r="I71" s="67"/>
      <c r="J71" s="67"/>
      <c r="K71" s="67"/>
      <c r="L71" s="67"/>
      <c r="M71" s="67"/>
      <c r="N71" s="67"/>
      <c r="O71" s="67"/>
      <c r="P71" s="67"/>
      <c r="Q71" s="67"/>
    </row>
    <row r="72" spans="1:17" ht="12.75">
      <c r="A72" s="14" t="s">
        <v>55</v>
      </c>
      <c r="B72" s="8">
        <v>74839</v>
      </c>
      <c r="C72" s="42">
        <v>0.00024000000000000003</v>
      </c>
      <c r="D72" s="46">
        <f t="shared" si="2"/>
        <v>0.00019200000000000003</v>
      </c>
      <c r="E72" s="47">
        <f t="shared" si="3"/>
        <v>0.028800000000000003</v>
      </c>
      <c r="F72" s="67"/>
      <c r="G72" s="67"/>
      <c r="H72" s="67"/>
      <c r="I72" s="67"/>
      <c r="J72" s="67"/>
      <c r="K72" s="67"/>
      <c r="L72" s="67"/>
      <c r="M72" s="67"/>
      <c r="N72" s="67"/>
      <c r="O72" s="67"/>
      <c r="P72" s="67"/>
      <c r="Q72" s="67"/>
    </row>
    <row r="73" spans="1:17" ht="12.75">
      <c r="A73" s="27" t="s">
        <v>61</v>
      </c>
      <c r="B73" s="59">
        <v>74873</v>
      </c>
      <c r="C73" s="42">
        <v>0.000368</v>
      </c>
      <c r="D73" s="46">
        <f t="shared" si="2"/>
        <v>0.0002944</v>
      </c>
      <c r="E73" s="47">
        <f t="shared" si="3"/>
        <v>0.04416</v>
      </c>
      <c r="F73" s="67"/>
      <c r="G73" s="67"/>
      <c r="H73" s="67"/>
      <c r="I73" s="67"/>
      <c r="J73" s="67"/>
      <c r="K73" s="67"/>
      <c r="L73" s="67"/>
      <c r="M73" s="67"/>
      <c r="N73" s="67"/>
      <c r="O73" s="67"/>
      <c r="P73" s="67"/>
      <c r="Q73" s="67"/>
    </row>
    <row r="74" spans="1:17" ht="12.75">
      <c r="A74" s="14" t="s">
        <v>56</v>
      </c>
      <c r="B74" s="8">
        <v>78933</v>
      </c>
      <c r="C74" s="42">
        <v>8.640000000000001E-05</v>
      </c>
      <c r="D74" s="46">
        <f t="shared" si="2"/>
        <v>6.912000000000002E-05</v>
      </c>
      <c r="E74" s="47">
        <f t="shared" si="3"/>
        <v>0.010368000000000002</v>
      </c>
      <c r="F74" s="67"/>
      <c r="G74" s="67"/>
      <c r="H74" s="67"/>
      <c r="I74" s="67"/>
      <c r="J74" s="67"/>
      <c r="K74" s="67"/>
      <c r="L74" s="67"/>
      <c r="M74" s="67"/>
      <c r="N74" s="67"/>
      <c r="O74" s="67"/>
      <c r="P74" s="67"/>
      <c r="Q74" s="67"/>
    </row>
    <row r="75" spans="1:17" ht="12.75">
      <c r="A75" s="14" t="s">
        <v>66</v>
      </c>
      <c r="B75" s="8">
        <v>75092</v>
      </c>
      <c r="C75" s="42">
        <v>0.00464</v>
      </c>
      <c r="D75" s="46">
        <f t="shared" si="2"/>
        <v>0.003712</v>
      </c>
      <c r="E75" s="47">
        <f t="shared" si="3"/>
        <v>0.5568</v>
      </c>
      <c r="F75" s="67"/>
      <c r="G75" s="67"/>
      <c r="H75" s="67"/>
      <c r="I75" s="67"/>
      <c r="J75" s="67"/>
      <c r="K75" s="67"/>
      <c r="L75" s="67"/>
      <c r="M75" s="67"/>
      <c r="N75" s="67"/>
      <c r="O75" s="67"/>
      <c r="P75" s="67"/>
      <c r="Q75" s="67"/>
    </row>
    <row r="76" spans="1:17" ht="12.75">
      <c r="A76" s="27" t="s">
        <v>44</v>
      </c>
      <c r="B76" s="59">
        <v>1313275</v>
      </c>
      <c r="C76" s="42">
        <v>3.36E-05</v>
      </c>
      <c r="D76" s="46">
        <f t="shared" si="2"/>
        <v>2.688E-05</v>
      </c>
      <c r="E76" s="47">
        <f t="shared" si="3"/>
        <v>0.004032</v>
      </c>
      <c r="F76" s="67"/>
      <c r="G76" s="67"/>
      <c r="H76" s="67"/>
      <c r="I76" s="67"/>
      <c r="J76" s="67"/>
      <c r="K76" s="67"/>
      <c r="L76" s="67"/>
      <c r="M76" s="67"/>
      <c r="N76" s="67"/>
      <c r="O76" s="67"/>
      <c r="P76" s="67"/>
      <c r="Q76" s="67"/>
    </row>
    <row r="77" spans="1:17" ht="12.75">
      <c r="A77" s="9" t="s">
        <v>30</v>
      </c>
      <c r="B77" s="8">
        <v>91203</v>
      </c>
      <c r="C77" s="42">
        <v>0.001552</v>
      </c>
      <c r="D77" s="46">
        <f t="shared" si="2"/>
        <v>0.0012416</v>
      </c>
      <c r="E77" s="47">
        <f t="shared" si="3"/>
        <v>0.18624</v>
      </c>
      <c r="F77" s="67"/>
      <c r="G77" s="67"/>
      <c r="H77" s="67"/>
      <c r="I77" s="67"/>
      <c r="J77" s="67"/>
      <c r="K77" s="67"/>
      <c r="L77" s="67"/>
      <c r="M77" s="67"/>
      <c r="N77" s="67"/>
      <c r="O77" s="67"/>
      <c r="P77" s="67"/>
      <c r="Q77" s="67"/>
    </row>
    <row r="78" spans="1:17" ht="12.75">
      <c r="A78" s="14" t="s">
        <v>74</v>
      </c>
      <c r="B78" s="8">
        <v>7440020</v>
      </c>
      <c r="C78" s="42">
        <v>0.000528</v>
      </c>
      <c r="D78" s="46">
        <f aca="true" t="shared" si="4" ref="D78:D96">$B$8*C78</f>
        <v>0.0004224000000000001</v>
      </c>
      <c r="E78" s="47">
        <f aca="true" t="shared" si="5" ref="E78:E96">$C$8*C78</f>
        <v>0.06336</v>
      </c>
      <c r="F78" s="67"/>
      <c r="G78" s="67"/>
      <c r="H78" s="67"/>
      <c r="I78" s="67"/>
      <c r="J78" s="67"/>
      <c r="K78" s="67"/>
      <c r="L78" s="67"/>
      <c r="M78" s="67"/>
      <c r="N78" s="67"/>
      <c r="O78" s="67"/>
      <c r="P78" s="67"/>
      <c r="Q78" s="67"/>
    </row>
    <row r="79" spans="1:17" ht="12.75">
      <c r="A79" s="14" t="s">
        <v>82</v>
      </c>
      <c r="B79" s="8">
        <v>95476</v>
      </c>
      <c r="C79" s="42">
        <v>0.0004</v>
      </c>
      <c r="D79" s="46">
        <f t="shared" si="4"/>
        <v>0.00032</v>
      </c>
      <c r="E79" s="47">
        <f t="shared" si="5"/>
        <v>0.048</v>
      </c>
      <c r="F79" s="67"/>
      <c r="G79" s="67"/>
      <c r="H79" s="67"/>
      <c r="I79" s="67"/>
      <c r="J79" s="67"/>
      <c r="K79" s="67"/>
      <c r="L79" s="67"/>
      <c r="M79" s="67"/>
      <c r="N79" s="67"/>
      <c r="O79" s="67"/>
      <c r="P79" s="67"/>
      <c r="Q79" s="67"/>
    </row>
    <row r="80" spans="1:17" ht="12.75">
      <c r="A80" s="31" t="s">
        <v>75</v>
      </c>
      <c r="B80" s="32">
        <v>87865</v>
      </c>
      <c r="C80" s="42">
        <v>8.16E-07</v>
      </c>
      <c r="D80" s="46">
        <f t="shared" si="4"/>
        <v>6.528E-07</v>
      </c>
      <c r="E80" s="47">
        <f t="shared" si="5"/>
        <v>9.792E-05</v>
      </c>
      <c r="F80" s="67"/>
      <c r="G80" s="67"/>
      <c r="H80" s="67"/>
      <c r="I80" s="67"/>
      <c r="J80" s="67"/>
      <c r="K80" s="67"/>
      <c r="L80" s="67"/>
      <c r="M80" s="67"/>
      <c r="N80" s="67"/>
      <c r="O80" s="67"/>
      <c r="P80" s="67"/>
      <c r="Q80" s="67"/>
    </row>
    <row r="81" spans="1:17" ht="12.75">
      <c r="A81" s="27" t="s">
        <v>76</v>
      </c>
      <c r="B81" s="59">
        <v>198550</v>
      </c>
      <c r="C81" s="42">
        <v>8.32E-09</v>
      </c>
      <c r="D81" s="46">
        <f t="shared" si="4"/>
        <v>6.656E-09</v>
      </c>
      <c r="E81" s="47">
        <f t="shared" si="5"/>
        <v>9.983999999999998E-07</v>
      </c>
      <c r="F81" s="67"/>
      <c r="G81" s="67"/>
      <c r="H81" s="67"/>
      <c r="I81" s="67"/>
      <c r="J81" s="67"/>
      <c r="K81" s="67"/>
      <c r="L81" s="67"/>
      <c r="M81" s="67"/>
      <c r="N81" s="67"/>
      <c r="O81" s="67"/>
      <c r="P81" s="67"/>
      <c r="Q81" s="67"/>
    </row>
    <row r="82" spans="1:17" ht="12.75">
      <c r="A82" s="27" t="s">
        <v>45</v>
      </c>
      <c r="B82" s="59">
        <v>85018</v>
      </c>
      <c r="C82" s="42">
        <v>0.000112</v>
      </c>
      <c r="D82" s="46">
        <f t="shared" si="4"/>
        <v>8.960000000000001E-05</v>
      </c>
      <c r="E82" s="47">
        <f t="shared" si="5"/>
        <v>0.01344</v>
      </c>
      <c r="F82" s="67"/>
      <c r="G82" s="67"/>
      <c r="H82" s="67"/>
      <c r="I82" s="67"/>
      <c r="J82" s="67"/>
      <c r="K82" s="67"/>
      <c r="L82" s="67"/>
      <c r="M82" s="67"/>
      <c r="N82" s="67"/>
      <c r="O82" s="67"/>
      <c r="P82" s="67"/>
      <c r="Q82" s="67"/>
    </row>
    <row r="83" spans="1:17" ht="12.75">
      <c r="A83" s="33" t="s">
        <v>77</v>
      </c>
      <c r="B83" s="8">
        <v>108952</v>
      </c>
      <c r="C83" s="42">
        <v>0.000816</v>
      </c>
      <c r="D83" s="46">
        <f t="shared" si="4"/>
        <v>0.0006528</v>
      </c>
      <c r="E83" s="47">
        <f t="shared" si="5"/>
        <v>0.09792</v>
      </c>
      <c r="F83" s="67"/>
      <c r="G83" s="67"/>
      <c r="H83" s="67"/>
      <c r="I83" s="67"/>
      <c r="J83" s="67"/>
      <c r="K83" s="67"/>
      <c r="L83" s="67"/>
      <c r="M83" s="67"/>
      <c r="N83" s="67"/>
      <c r="O83" s="67"/>
      <c r="P83" s="67"/>
      <c r="Q83" s="67"/>
    </row>
    <row r="84" spans="1:17" ht="12.75">
      <c r="A84" s="27" t="s">
        <v>46</v>
      </c>
      <c r="B84" s="59">
        <v>7723140</v>
      </c>
      <c r="C84" s="42">
        <v>0.000432</v>
      </c>
      <c r="D84" s="46">
        <f t="shared" si="4"/>
        <v>0.0003456</v>
      </c>
      <c r="E84" s="47">
        <f t="shared" si="5"/>
        <v>0.05184</v>
      </c>
      <c r="F84" s="67"/>
      <c r="G84" s="67"/>
      <c r="H84" s="67"/>
      <c r="I84" s="67"/>
      <c r="J84" s="67"/>
      <c r="K84" s="67"/>
      <c r="L84" s="67"/>
      <c r="M84" s="67"/>
      <c r="N84" s="67"/>
      <c r="O84" s="67"/>
      <c r="P84" s="67"/>
      <c r="Q84" s="67"/>
    </row>
    <row r="85" spans="1:17" ht="12.75">
      <c r="A85" s="33" t="s">
        <v>78</v>
      </c>
      <c r="B85" s="8">
        <v>123386</v>
      </c>
      <c r="C85" s="42">
        <v>0.0010272</v>
      </c>
      <c r="D85" s="46">
        <f t="shared" si="4"/>
        <v>0.00082176</v>
      </c>
      <c r="E85" s="47">
        <f t="shared" si="5"/>
        <v>0.123264</v>
      </c>
      <c r="F85" s="67"/>
      <c r="G85" s="67"/>
      <c r="H85" s="67"/>
      <c r="I85" s="67"/>
      <c r="J85" s="67"/>
      <c r="K85" s="67"/>
      <c r="L85" s="67"/>
      <c r="M85" s="67"/>
      <c r="N85" s="67"/>
      <c r="O85" s="67"/>
      <c r="P85" s="67"/>
      <c r="Q85" s="67"/>
    </row>
    <row r="86" spans="1:17" ht="12.75">
      <c r="A86" s="27" t="s">
        <v>47</v>
      </c>
      <c r="B86" s="59">
        <v>129000</v>
      </c>
      <c r="C86" s="42">
        <v>5.92E-05</v>
      </c>
      <c r="D86" s="46">
        <f t="shared" si="4"/>
        <v>4.736000000000001E-05</v>
      </c>
      <c r="E86" s="47">
        <f t="shared" si="5"/>
        <v>0.007104</v>
      </c>
      <c r="F86" s="67"/>
      <c r="G86" s="67"/>
      <c r="H86" s="67"/>
      <c r="I86" s="67"/>
      <c r="J86" s="67"/>
      <c r="K86" s="67"/>
      <c r="L86" s="67"/>
      <c r="M86" s="67"/>
      <c r="N86" s="67"/>
      <c r="O86" s="67"/>
      <c r="P86" s="67"/>
      <c r="Q86" s="67"/>
    </row>
    <row r="87" spans="1:17" ht="12.75">
      <c r="A87" s="9" t="s">
        <v>31</v>
      </c>
      <c r="B87" s="8">
        <v>7782492</v>
      </c>
      <c r="C87" s="42">
        <v>4.48E-05</v>
      </c>
      <c r="D87" s="46">
        <f t="shared" si="4"/>
        <v>3.584E-05</v>
      </c>
      <c r="E87" s="47">
        <f t="shared" si="5"/>
        <v>0.005376</v>
      </c>
      <c r="F87" s="67"/>
      <c r="G87" s="67"/>
      <c r="H87" s="67"/>
      <c r="I87" s="67"/>
      <c r="J87" s="67"/>
      <c r="K87" s="67"/>
      <c r="L87" s="67"/>
      <c r="M87" s="67"/>
      <c r="N87" s="67"/>
      <c r="O87" s="67"/>
      <c r="P87" s="67"/>
      <c r="Q87" s="67"/>
    </row>
    <row r="88" spans="1:17" ht="12.75">
      <c r="A88" s="27" t="s">
        <v>48</v>
      </c>
      <c r="B88" s="59">
        <v>7440224</v>
      </c>
      <c r="C88" s="42">
        <v>0.0272</v>
      </c>
      <c r="D88" s="46">
        <f t="shared" si="4"/>
        <v>0.02176</v>
      </c>
      <c r="E88" s="47">
        <f t="shared" si="5"/>
        <v>3.264</v>
      </c>
      <c r="F88" s="67"/>
      <c r="G88" s="67"/>
      <c r="H88" s="67"/>
      <c r="I88" s="67"/>
      <c r="J88" s="67"/>
      <c r="K88" s="67"/>
      <c r="L88" s="67"/>
      <c r="M88" s="67"/>
      <c r="N88" s="67"/>
      <c r="O88" s="67"/>
      <c r="P88" s="67"/>
      <c r="Q88" s="67"/>
    </row>
    <row r="89" spans="1:17" ht="12.75">
      <c r="A89" s="33" t="s">
        <v>79</v>
      </c>
      <c r="B89" s="8">
        <v>100425</v>
      </c>
      <c r="C89" s="42">
        <v>0.0304</v>
      </c>
      <c r="D89" s="46">
        <f t="shared" si="4"/>
        <v>0.02432</v>
      </c>
      <c r="E89" s="47">
        <f t="shared" si="5"/>
        <v>3.648</v>
      </c>
      <c r="F89" s="67"/>
      <c r="G89" s="67"/>
      <c r="H89" s="67"/>
      <c r="I89" s="67"/>
      <c r="J89" s="67"/>
      <c r="K89" s="67"/>
      <c r="L89" s="67"/>
      <c r="M89" s="67"/>
      <c r="N89" s="67"/>
      <c r="O89" s="67"/>
      <c r="P89" s="67"/>
      <c r="Q89" s="67"/>
    </row>
    <row r="90" spans="1:17" ht="12.75">
      <c r="A90" s="9" t="s">
        <v>32</v>
      </c>
      <c r="B90" s="8">
        <v>108883</v>
      </c>
      <c r="C90" s="42">
        <v>0.01472</v>
      </c>
      <c r="D90" s="46">
        <f t="shared" si="4"/>
        <v>0.011776000000000002</v>
      </c>
      <c r="E90" s="47">
        <f t="shared" si="5"/>
        <v>1.7664</v>
      </c>
      <c r="F90" s="67"/>
      <c r="G90" s="67"/>
      <c r="H90" s="67"/>
      <c r="I90" s="67"/>
      <c r="J90" s="67"/>
      <c r="K90" s="67"/>
      <c r="L90" s="67"/>
      <c r="M90" s="67"/>
      <c r="N90" s="67"/>
      <c r="O90" s="67"/>
      <c r="P90" s="67"/>
      <c r="Q90" s="67"/>
    </row>
    <row r="91" spans="1:17" ht="12.75">
      <c r="A91" s="9" t="s">
        <v>33</v>
      </c>
      <c r="B91" s="8">
        <v>1336363</v>
      </c>
      <c r="C91" s="42">
        <v>9.271360000000002E-07</v>
      </c>
      <c r="D91" s="46">
        <f t="shared" si="4"/>
        <v>7.417088000000002E-07</v>
      </c>
      <c r="E91" s="47">
        <f t="shared" si="5"/>
        <v>0.00011125632000000003</v>
      </c>
      <c r="F91" s="67"/>
      <c r="G91" s="67"/>
      <c r="H91" s="67"/>
      <c r="I91" s="67"/>
      <c r="J91" s="67"/>
      <c r="K91" s="67"/>
      <c r="L91" s="67"/>
      <c r="M91" s="67"/>
      <c r="N91" s="67"/>
      <c r="O91" s="67"/>
      <c r="P91" s="67"/>
      <c r="Q91" s="67"/>
    </row>
    <row r="92" spans="1:17" ht="12.75">
      <c r="A92" s="9" t="s">
        <v>84</v>
      </c>
      <c r="B92" s="8">
        <v>79016</v>
      </c>
      <c r="C92" s="42">
        <v>0.000976</v>
      </c>
      <c r="D92" s="46">
        <f t="shared" si="4"/>
        <v>0.0007808</v>
      </c>
      <c r="E92" s="47">
        <f t="shared" si="5"/>
        <v>0.11712</v>
      </c>
      <c r="F92" s="67"/>
      <c r="G92" s="67"/>
      <c r="H92" s="67"/>
      <c r="I92" s="67"/>
      <c r="J92" s="67"/>
      <c r="K92" s="67"/>
      <c r="L92" s="67"/>
      <c r="M92" s="67"/>
      <c r="N92" s="67"/>
      <c r="O92" s="67"/>
      <c r="P92" s="67"/>
      <c r="Q92" s="67"/>
    </row>
    <row r="93" spans="1:17" ht="12.75">
      <c r="A93" s="40" t="s">
        <v>80</v>
      </c>
      <c r="B93" s="60">
        <v>75694</v>
      </c>
      <c r="C93" s="42">
        <v>0.000656</v>
      </c>
      <c r="D93" s="46">
        <f t="shared" si="4"/>
        <v>0.0005248000000000001</v>
      </c>
      <c r="E93" s="47">
        <f t="shared" si="5"/>
        <v>0.07872</v>
      </c>
      <c r="F93" s="67"/>
      <c r="G93" s="67"/>
      <c r="H93" s="67"/>
      <c r="I93" s="67"/>
      <c r="J93" s="67"/>
      <c r="K93" s="67"/>
      <c r="L93" s="67"/>
      <c r="M93" s="67"/>
      <c r="N93" s="67"/>
      <c r="O93" s="67"/>
      <c r="P93" s="67"/>
      <c r="Q93" s="67"/>
    </row>
    <row r="94" spans="1:17" ht="12.75">
      <c r="A94" s="9" t="s">
        <v>34</v>
      </c>
      <c r="B94" s="8">
        <v>7440622</v>
      </c>
      <c r="C94" s="42">
        <v>1.568E-05</v>
      </c>
      <c r="D94" s="46">
        <f t="shared" si="4"/>
        <v>1.2544E-05</v>
      </c>
      <c r="E94" s="47">
        <f t="shared" si="5"/>
        <v>0.0018815999999999998</v>
      </c>
      <c r="F94" s="67"/>
      <c r="G94" s="67"/>
      <c r="H94" s="67"/>
      <c r="I94" s="67"/>
      <c r="J94" s="67"/>
      <c r="K94" s="67"/>
      <c r="L94" s="67"/>
      <c r="M94" s="67"/>
      <c r="N94" s="67"/>
      <c r="O94" s="67"/>
      <c r="P94" s="67"/>
      <c r="Q94" s="67"/>
    </row>
    <row r="95" spans="1:17" ht="12.75">
      <c r="A95" s="14" t="s">
        <v>81</v>
      </c>
      <c r="B95" s="8">
        <v>75014</v>
      </c>
      <c r="C95" s="42">
        <v>0.00028800000000000006</v>
      </c>
      <c r="D95" s="46">
        <f t="shared" si="4"/>
        <v>0.00023040000000000007</v>
      </c>
      <c r="E95" s="47">
        <f t="shared" si="5"/>
        <v>0.03456000000000001</v>
      </c>
      <c r="F95" s="67"/>
      <c r="G95" s="67"/>
      <c r="H95" s="67"/>
      <c r="I95" s="67"/>
      <c r="J95" s="67"/>
      <c r="K95" s="67"/>
      <c r="L95" s="67"/>
      <c r="M95" s="67"/>
      <c r="N95" s="67"/>
      <c r="O95" s="67"/>
      <c r="P95" s="67"/>
      <c r="Q95" s="67"/>
    </row>
    <row r="96" spans="1:17" ht="13.5" thickBot="1">
      <c r="A96" s="28" t="s">
        <v>49</v>
      </c>
      <c r="B96" s="61">
        <v>7440666</v>
      </c>
      <c r="C96" s="43">
        <v>0.006720000000000001</v>
      </c>
      <c r="D96" s="48">
        <f t="shared" si="4"/>
        <v>0.0053760000000000014</v>
      </c>
      <c r="E96" s="49">
        <f t="shared" si="5"/>
        <v>0.8064000000000001</v>
      </c>
      <c r="F96" s="67"/>
      <c r="G96" s="67"/>
      <c r="H96" s="67"/>
      <c r="I96" s="67"/>
      <c r="J96" s="67"/>
      <c r="K96" s="67"/>
      <c r="L96" s="67"/>
      <c r="M96" s="67"/>
      <c r="N96" s="67"/>
      <c r="O96" s="67"/>
      <c r="P96" s="67"/>
      <c r="Q96" s="67"/>
    </row>
    <row r="97" spans="1:17" ht="12.75">
      <c r="A97" s="70"/>
      <c r="B97" s="71"/>
      <c r="C97" s="72"/>
      <c r="D97" s="72"/>
      <c r="E97" s="72"/>
      <c r="F97" s="67"/>
      <c r="G97" s="67"/>
      <c r="H97" s="67"/>
      <c r="I97" s="67"/>
      <c r="J97" s="67"/>
      <c r="K97" s="67"/>
      <c r="L97" s="67"/>
      <c r="M97" s="67"/>
      <c r="N97" s="67"/>
      <c r="O97" s="67"/>
      <c r="P97" s="67"/>
      <c r="Q97" s="67"/>
    </row>
    <row r="98" spans="1:17" ht="12.75">
      <c r="A98" s="70"/>
      <c r="B98" s="71"/>
      <c r="C98" s="72"/>
      <c r="D98" s="72"/>
      <c r="E98" s="72"/>
      <c r="F98" s="67"/>
      <c r="G98" s="67"/>
      <c r="H98" s="67"/>
      <c r="I98" s="67"/>
      <c r="J98" s="67"/>
      <c r="K98" s="67"/>
      <c r="L98" s="67"/>
      <c r="M98" s="67"/>
      <c r="N98" s="67"/>
      <c r="O98" s="67"/>
      <c r="P98" s="67"/>
      <c r="Q98" s="67"/>
    </row>
    <row r="99" spans="1:17" ht="12.75">
      <c r="A99" s="15" t="s">
        <v>9</v>
      </c>
      <c r="B99" s="16"/>
      <c r="C99" s="17"/>
      <c r="D99" s="17"/>
      <c r="E99" s="17"/>
      <c r="F99" s="17"/>
      <c r="G99" s="17"/>
      <c r="H99" s="18"/>
      <c r="I99" s="67"/>
      <c r="J99" s="67"/>
      <c r="K99" s="67"/>
      <c r="L99" s="67"/>
      <c r="M99" s="67"/>
      <c r="N99" s="67"/>
      <c r="O99" s="67"/>
      <c r="P99" s="67"/>
      <c r="Q99" s="67"/>
    </row>
    <row r="100" spans="1:17" ht="28.5" customHeight="1">
      <c r="A100" s="110" t="s">
        <v>87</v>
      </c>
      <c r="B100" s="111"/>
      <c r="C100" s="111"/>
      <c r="D100" s="111"/>
      <c r="E100" s="111"/>
      <c r="F100" s="111"/>
      <c r="G100" s="111"/>
      <c r="H100" s="112"/>
      <c r="I100" s="67"/>
      <c r="J100" s="67"/>
      <c r="K100" s="67"/>
      <c r="L100" s="67"/>
      <c r="M100" s="67"/>
      <c r="N100" s="67"/>
      <c r="O100" s="67"/>
      <c r="P100" s="67"/>
      <c r="Q100" s="67"/>
    </row>
    <row r="101" spans="1:17" ht="45.75" customHeight="1">
      <c r="A101" s="107" t="s">
        <v>86</v>
      </c>
      <c r="B101" s="108"/>
      <c r="C101" s="108"/>
      <c r="D101" s="108"/>
      <c r="E101" s="108"/>
      <c r="F101" s="108"/>
      <c r="G101" s="108"/>
      <c r="H101" s="109"/>
      <c r="I101" s="67"/>
      <c r="J101" s="67"/>
      <c r="K101" s="67"/>
      <c r="L101" s="67"/>
      <c r="M101" s="67"/>
      <c r="N101" s="67"/>
      <c r="O101" s="67"/>
      <c r="P101" s="67"/>
      <c r="Q101" s="67"/>
    </row>
    <row r="102" spans="1:17" ht="12.75" customHeight="1">
      <c r="A102" s="76" t="s">
        <v>115</v>
      </c>
      <c r="B102" s="77"/>
      <c r="C102" s="77"/>
      <c r="D102" s="77"/>
      <c r="E102" s="77"/>
      <c r="F102" s="77"/>
      <c r="G102" s="77"/>
      <c r="H102" s="78"/>
      <c r="I102" s="67"/>
      <c r="J102" s="67"/>
      <c r="K102" s="67"/>
      <c r="L102" s="67"/>
      <c r="M102" s="67"/>
      <c r="N102" s="67"/>
      <c r="O102" s="67"/>
      <c r="P102" s="67"/>
      <c r="Q102" s="67"/>
    </row>
    <row r="103" spans="1:17" ht="12.75">
      <c r="A103" s="73"/>
      <c r="B103" s="74"/>
      <c r="C103" s="67"/>
      <c r="D103" s="67"/>
      <c r="E103" s="67"/>
      <c r="F103" s="67"/>
      <c r="G103" s="67"/>
      <c r="H103" s="67"/>
      <c r="I103" s="67"/>
      <c r="J103" s="67"/>
      <c r="K103" s="67"/>
      <c r="L103" s="67"/>
      <c r="M103" s="67"/>
      <c r="N103" s="67"/>
      <c r="O103" s="67"/>
      <c r="P103" s="67"/>
      <c r="Q103" s="67"/>
    </row>
    <row r="104" spans="1:17" ht="12.75">
      <c r="A104" s="67"/>
      <c r="B104" s="75"/>
      <c r="C104" s="67"/>
      <c r="D104" s="67"/>
      <c r="E104" s="67"/>
      <c r="F104" s="67"/>
      <c r="G104" s="67"/>
      <c r="H104" s="67"/>
      <c r="I104" s="67"/>
      <c r="J104" s="67"/>
      <c r="K104" s="67"/>
      <c r="L104" s="67"/>
      <c r="M104" s="67"/>
      <c r="N104" s="67"/>
      <c r="O104" s="67"/>
      <c r="P104" s="67"/>
      <c r="Q104" s="67"/>
    </row>
  </sheetData>
  <sheetProtection/>
  <mergeCells count="14">
    <mergeCell ref="B1:G1"/>
    <mergeCell ref="A10:A13"/>
    <mergeCell ref="B10:B13"/>
    <mergeCell ref="C10:C13"/>
    <mergeCell ref="D10:D13"/>
    <mergeCell ref="E10:E13"/>
    <mergeCell ref="B2:G2"/>
    <mergeCell ref="B3:C3"/>
    <mergeCell ref="E3:F3"/>
    <mergeCell ref="A101:H101"/>
    <mergeCell ref="D8:G9"/>
    <mergeCell ref="D7:G7"/>
    <mergeCell ref="A102:H102"/>
    <mergeCell ref="A100:H100"/>
  </mergeCells>
  <printOptions gridLines="1"/>
  <pageMargins left="0.75" right="0.75" top="1" bottom="1" header="0.5" footer="0.5"/>
  <pageSetup blackAndWhite="1" fitToHeight="1" fitToWidth="1" horizontalDpi="600" verticalDpi="600" orientation="portrait" scale="45"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Q105"/>
  <sheetViews>
    <sheetView zoomScale="130" zoomScaleNormal="130" zoomScalePageLayoutView="0" workbookViewId="0" topLeftCell="A1">
      <selection activeCell="H18" sqref="H18"/>
    </sheetView>
  </sheetViews>
  <sheetFormatPr defaultColWidth="9.140625" defaultRowHeight="12.75"/>
  <cols>
    <col min="1" max="1" width="24.57421875" style="0" customWidth="1"/>
    <col min="2" max="3" width="12.7109375" style="10" customWidth="1"/>
    <col min="4" max="8" width="12.7109375" style="0" customWidth="1"/>
    <col min="9" max="17" width="10.7109375" style="0" customWidth="1"/>
  </cols>
  <sheetData>
    <row r="1" spans="1:17" ht="18.75" thickBot="1">
      <c r="A1" s="23" t="s">
        <v>10</v>
      </c>
      <c r="B1" s="79" t="s">
        <v>90</v>
      </c>
      <c r="C1" s="79"/>
      <c r="D1" s="80"/>
      <c r="E1" s="80"/>
      <c r="F1" s="80"/>
      <c r="G1" s="80"/>
      <c r="H1" s="81"/>
      <c r="I1" s="67"/>
      <c r="J1" s="67"/>
      <c r="K1" s="67"/>
      <c r="L1" s="67"/>
      <c r="M1" s="67"/>
      <c r="N1" s="67"/>
      <c r="O1" s="67"/>
      <c r="P1" s="67"/>
      <c r="Q1" s="67"/>
    </row>
    <row r="2" spans="1:17" ht="42" customHeight="1" thickBot="1">
      <c r="A2" s="22" t="s">
        <v>6</v>
      </c>
      <c r="B2" s="120" t="s">
        <v>116</v>
      </c>
      <c r="C2" s="121"/>
      <c r="D2" s="122"/>
      <c r="E2" s="122"/>
      <c r="F2" s="122"/>
      <c r="G2" s="122"/>
      <c r="H2" s="123"/>
      <c r="I2" s="67"/>
      <c r="J2" s="67"/>
      <c r="K2" s="67"/>
      <c r="L2" s="67"/>
      <c r="M2" s="67"/>
      <c r="N2" s="67"/>
      <c r="O2" s="67"/>
      <c r="P2" s="67"/>
      <c r="Q2" s="67"/>
    </row>
    <row r="3" spans="1:17" ht="13.5" thickBot="1">
      <c r="A3" s="11" t="s">
        <v>11</v>
      </c>
      <c r="B3" s="104" t="s">
        <v>8</v>
      </c>
      <c r="C3" s="104"/>
      <c r="D3" s="105"/>
      <c r="E3" s="12" t="s">
        <v>7</v>
      </c>
      <c r="F3" s="106">
        <v>44851</v>
      </c>
      <c r="G3" s="106"/>
      <c r="H3" s="13"/>
      <c r="I3" s="67"/>
      <c r="J3" s="67"/>
      <c r="K3" s="67"/>
      <c r="L3" s="67"/>
      <c r="M3" s="67"/>
      <c r="N3" s="67"/>
      <c r="O3" s="67"/>
      <c r="P3" s="67"/>
      <c r="Q3" s="67"/>
    </row>
    <row r="4" spans="1:17" ht="12.75">
      <c r="A4" s="3" t="s">
        <v>0</v>
      </c>
      <c r="B4" s="19"/>
      <c r="C4" s="19"/>
      <c r="D4" s="19"/>
      <c r="F4" s="1"/>
      <c r="G4" s="2"/>
      <c r="H4" s="67"/>
      <c r="I4" s="67"/>
      <c r="J4" s="67"/>
      <c r="K4" s="67"/>
      <c r="L4" s="67"/>
      <c r="M4" s="67"/>
      <c r="N4" s="67"/>
      <c r="O4" s="67"/>
      <c r="P4" s="67"/>
      <c r="Q4" s="67"/>
    </row>
    <row r="5" spans="1:17" ht="12.75">
      <c r="A5" s="3" t="s">
        <v>1</v>
      </c>
      <c r="B5" s="19"/>
      <c r="C5" s="19"/>
      <c r="D5" s="19"/>
      <c r="F5" s="1"/>
      <c r="G5" s="2"/>
      <c r="H5" s="67"/>
      <c r="I5" s="67"/>
      <c r="J5" s="67"/>
      <c r="K5" s="67"/>
      <c r="L5" s="67"/>
      <c r="M5" s="67"/>
      <c r="N5" s="67"/>
      <c r="O5" s="67"/>
      <c r="P5" s="67"/>
      <c r="Q5" s="67"/>
    </row>
    <row r="6" spans="1:17" ht="13.5" thickBot="1">
      <c r="A6" s="5" t="s">
        <v>2</v>
      </c>
      <c r="B6" s="20"/>
      <c r="C6" s="20"/>
      <c r="D6" s="20"/>
      <c r="E6" s="6"/>
      <c r="F6" s="6"/>
      <c r="G6" s="7"/>
      <c r="H6" s="68"/>
      <c r="I6" s="67"/>
      <c r="J6" s="67"/>
      <c r="K6" s="67"/>
      <c r="L6" s="67"/>
      <c r="M6" s="67"/>
      <c r="N6" s="67"/>
      <c r="O6" s="67"/>
      <c r="P6" s="67"/>
      <c r="Q6" s="67"/>
    </row>
    <row r="7" spans="1:17" ht="19.5" thickBot="1" thickTop="1">
      <c r="A7" s="21" t="s">
        <v>12</v>
      </c>
      <c r="B7" s="57" t="s">
        <v>100</v>
      </c>
      <c r="C7" s="57" t="s">
        <v>99</v>
      </c>
      <c r="D7" s="98" t="s">
        <v>13</v>
      </c>
      <c r="E7" s="99"/>
      <c r="F7" s="99"/>
      <c r="G7" s="100"/>
      <c r="H7" s="67"/>
      <c r="I7" s="67"/>
      <c r="J7" s="67"/>
      <c r="K7" s="67"/>
      <c r="L7" s="67"/>
      <c r="M7" s="67"/>
      <c r="N7" s="67"/>
      <c r="O7" s="67"/>
      <c r="P7" s="67"/>
      <c r="Q7" s="67"/>
    </row>
    <row r="8" spans="1:17" ht="13.5" customHeight="1" thickBot="1">
      <c r="A8" s="64" t="s">
        <v>97</v>
      </c>
      <c r="B8" s="51">
        <v>0.8</v>
      </c>
      <c r="C8" s="62">
        <v>120</v>
      </c>
      <c r="D8" s="92" t="s">
        <v>103</v>
      </c>
      <c r="E8" s="113"/>
      <c r="F8" s="113"/>
      <c r="G8" s="114"/>
      <c r="H8" s="67"/>
      <c r="I8" s="67"/>
      <c r="J8" s="67"/>
      <c r="K8" s="67"/>
      <c r="L8" s="67"/>
      <c r="M8" s="67"/>
      <c r="N8" s="67"/>
      <c r="O8" s="67"/>
      <c r="P8" s="67"/>
      <c r="Q8" s="67"/>
    </row>
    <row r="9" spans="1:17" ht="13.5" thickBot="1">
      <c r="A9" s="24" t="s">
        <v>93</v>
      </c>
      <c r="B9" s="63">
        <v>6000</v>
      </c>
      <c r="C9" s="26"/>
      <c r="D9" s="124"/>
      <c r="E9" s="125"/>
      <c r="F9" s="125"/>
      <c r="G9" s="126"/>
      <c r="H9" s="67"/>
      <c r="I9" s="67"/>
      <c r="J9" s="67"/>
      <c r="K9" s="67"/>
      <c r="L9" s="67"/>
      <c r="M9" s="67"/>
      <c r="N9" s="67"/>
      <c r="O9" s="67"/>
      <c r="P9" s="67"/>
      <c r="Q9" s="67"/>
    </row>
    <row r="10" spans="1:17" ht="24.75" customHeight="1" thickBot="1">
      <c r="A10" s="24"/>
      <c r="B10" s="25"/>
      <c r="C10" s="26"/>
      <c r="D10" s="115"/>
      <c r="E10" s="116"/>
      <c r="F10" s="116"/>
      <c r="G10" s="117"/>
      <c r="H10" s="67"/>
      <c r="I10" s="67"/>
      <c r="J10" s="67"/>
      <c r="K10" s="67"/>
      <c r="L10" s="67"/>
      <c r="M10" s="67"/>
      <c r="N10" s="67"/>
      <c r="O10" s="67"/>
      <c r="P10" s="67"/>
      <c r="Q10" s="67"/>
    </row>
    <row r="11" spans="1:17" ht="13.5" customHeight="1">
      <c r="A11" s="82" t="s">
        <v>95</v>
      </c>
      <c r="B11" s="82" t="s">
        <v>3</v>
      </c>
      <c r="C11" s="119" t="s">
        <v>91</v>
      </c>
      <c r="D11" s="82" t="s">
        <v>92</v>
      </c>
      <c r="E11" s="87" t="s">
        <v>4</v>
      </c>
      <c r="F11" s="89" t="s">
        <v>5</v>
      </c>
      <c r="G11" s="69"/>
      <c r="H11" s="69"/>
      <c r="I11" s="68"/>
      <c r="J11" s="67"/>
      <c r="K11" s="67"/>
      <c r="L11" s="67"/>
      <c r="M11" s="67"/>
      <c r="N11" s="67"/>
      <c r="O11" s="67"/>
      <c r="P11" s="67"/>
      <c r="Q11" s="67"/>
    </row>
    <row r="12" spans="1:17" ht="13.5" customHeight="1">
      <c r="A12" s="83"/>
      <c r="B12" s="85"/>
      <c r="C12" s="85"/>
      <c r="D12" s="87"/>
      <c r="E12" s="87"/>
      <c r="F12" s="90"/>
      <c r="G12" s="69"/>
      <c r="H12" s="69"/>
      <c r="I12" s="69"/>
      <c r="J12" s="67"/>
      <c r="K12" s="67"/>
      <c r="L12" s="67"/>
      <c r="M12" s="67"/>
      <c r="N12" s="67"/>
      <c r="O12" s="67"/>
      <c r="P12" s="67"/>
      <c r="Q12" s="67"/>
    </row>
    <row r="13" spans="1:17" ht="13.5" customHeight="1">
      <c r="A13" s="83"/>
      <c r="B13" s="85"/>
      <c r="C13" s="85"/>
      <c r="D13" s="87"/>
      <c r="E13" s="87"/>
      <c r="F13" s="90"/>
      <c r="G13" s="69"/>
      <c r="H13" s="69"/>
      <c r="I13" s="68"/>
      <c r="J13" s="67"/>
      <c r="K13" s="67"/>
      <c r="L13" s="67"/>
      <c r="M13" s="67"/>
      <c r="N13" s="67"/>
      <c r="O13" s="67"/>
      <c r="P13" s="67"/>
      <c r="Q13" s="67"/>
    </row>
    <row r="14" spans="1:17" ht="13.5" customHeight="1">
      <c r="A14" s="84"/>
      <c r="B14" s="86"/>
      <c r="C14" s="86"/>
      <c r="D14" s="88"/>
      <c r="E14" s="88"/>
      <c r="F14" s="91"/>
      <c r="G14" s="69"/>
      <c r="H14" s="69"/>
      <c r="I14" s="68"/>
      <c r="J14" s="67"/>
      <c r="K14" s="67"/>
      <c r="L14" s="67"/>
      <c r="M14" s="67"/>
      <c r="N14" s="67"/>
      <c r="O14" s="67"/>
      <c r="P14" s="67"/>
      <c r="Q14" s="67"/>
    </row>
    <row r="15" spans="1:17" ht="14.25" customHeight="1">
      <c r="A15" s="39" t="s">
        <v>83</v>
      </c>
      <c r="B15" s="32">
        <v>79345</v>
      </c>
      <c r="C15" s="52">
        <v>3.8E-05</v>
      </c>
      <c r="D15" s="44">
        <f aca="true" t="shared" si="0" ref="D15:D46">C15*2000*($B$9/1000000)</f>
        <v>0.000456</v>
      </c>
      <c r="E15" s="44">
        <f aca="true" t="shared" si="1" ref="E15:E46">$B$8*D15</f>
        <v>0.00036480000000000003</v>
      </c>
      <c r="F15" s="45">
        <f aca="true" t="shared" si="2" ref="F15:F46">$C$8*D15</f>
        <v>0.054720000000000005</v>
      </c>
      <c r="G15" s="67"/>
      <c r="H15" s="67"/>
      <c r="I15" s="67"/>
      <c r="J15" s="67"/>
      <c r="K15" s="67"/>
      <c r="L15" s="67"/>
      <c r="M15" s="67"/>
      <c r="N15" s="67"/>
      <c r="O15" s="67"/>
      <c r="P15" s="67"/>
      <c r="Q15" s="67"/>
    </row>
    <row r="16" spans="1:17" ht="12.75">
      <c r="A16" s="38" t="s">
        <v>35</v>
      </c>
      <c r="B16" s="59">
        <v>91576</v>
      </c>
      <c r="C16" s="54">
        <v>1.6E-07</v>
      </c>
      <c r="D16" s="50">
        <f t="shared" si="0"/>
        <v>1.9200000000000003E-06</v>
      </c>
      <c r="E16" s="46">
        <f t="shared" si="1"/>
        <v>1.5360000000000002E-06</v>
      </c>
      <c r="F16" s="47">
        <f t="shared" si="2"/>
        <v>0.00023040000000000002</v>
      </c>
      <c r="G16" s="67"/>
      <c r="H16" s="67"/>
      <c r="I16" s="67"/>
      <c r="J16" s="67"/>
      <c r="K16" s="67"/>
      <c r="L16" s="67"/>
      <c r="M16" s="67"/>
      <c r="N16" s="67"/>
      <c r="O16" s="67"/>
      <c r="P16" s="67"/>
      <c r="Q16" s="67"/>
    </row>
    <row r="17" spans="1:17" ht="12.75">
      <c r="A17" s="34" t="s">
        <v>85</v>
      </c>
      <c r="B17" s="4">
        <v>88062</v>
      </c>
      <c r="C17" s="53">
        <v>2.2E-08</v>
      </c>
      <c r="D17" s="50">
        <f t="shared" si="0"/>
        <v>2.64E-07</v>
      </c>
      <c r="E17" s="46">
        <f t="shared" si="1"/>
        <v>2.1119999999999999E-07</v>
      </c>
      <c r="F17" s="47">
        <f t="shared" si="2"/>
        <v>3.1679999999999995E-05</v>
      </c>
      <c r="G17" s="67"/>
      <c r="H17" s="67"/>
      <c r="I17" s="67"/>
      <c r="J17" s="67"/>
      <c r="K17" s="67"/>
      <c r="L17" s="67"/>
      <c r="M17" s="67"/>
      <c r="N17" s="67"/>
      <c r="O17" s="67"/>
      <c r="P17" s="67"/>
      <c r="Q17" s="67"/>
    </row>
    <row r="18" spans="1:17" ht="12.75">
      <c r="A18" s="36" t="s">
        <v>68</v>
      </c>
      <c r="B18" s="8">
        <v>51285</v>
      </c>
      <c r="C18" s="54">
        <v>1.8E-07</v>
      </c>
      <c r="D18" s="50">
        <f t="shared" si="0"/>
        <v>2.1599999999999996E-06</v>
      </c>
      <c r="E18" s="46">
        <f t="shared" si="1"/>
        <v>1.7279999999999998E-06</v>
      </c>
      <c r="F18" s="47">
        <f t="shared" si="2"/>
        <v>0.00025919999999999996</v>
      </c>
      <c r="G18" s="67"/>
      <c r="H18" s="67"/>
      <c r="I18" s="67"/>
      <c r="J18" s="67"/>
      <c r="K18" s="67"/>
      <c r="L18" s="67"/>
      <c r="M18" s="67"/>
      <c r="N18" s="67"/>
      <c r="O18" s="67"/>
      <c r="P18" s="67"/>
      <c r="Q18" s="67"/>
    </row>
    <row r="19" spans="1:17" ht="12.75">
      <c r="A19" s="36" t="s">
        <v>62</v>
      </c>
      <c r="B19" s="8">
        <v>95578</v>
      </c>
      <c r="C19" s="54">
        <v>2.4E-08</v>
      </c>
      <c r="D19" s="50">
        <f t="shared" si="0"/>
        <v>2.8800000000000004E-07</v>
      </c>
      <c r="E19" s="46">
        <f t="shared" si="1"/>
        <v>2.3040000000000005E-07</v>
      </c>
      <c r="F19" s="47">
        <f t="shared" si="2"/>
        <v>3.456000000000001E-05</v>
      </c>
      <c r="G19" s="67"/>
      <c r="H19" s="67"/>
      <c r="I19" s="67"/>
      <c r="J19" s="67"/>
      <c r="K19" s="67"/>
      <c r="L19" s="67"/>
      <c r="M19" s="67"/>
      <c r="N19" s="67"/>
      <c r="O19" s="67"/>
      <c r="P19" s="67"/>
      <c r="Q19" s="67"/>
    </row>
    <row r="20" spans="1:17" ht="12.75">
      <c r="A20" s="35" t="s">
        <v>72</v>
      </c>
      <c r="B20" s="59">
        <v>88755</v>
      </c>
      <c r="C20" s="54">
        <v>2.4E-07</v>
      </c>
      <c r="D20" s="50">
        <f t="shared" si="0"/>
        <v>2.88E-06</v>
      </c>
      <c r="E20" s="46">
        <f t="shared" si="1"/>
        <v>2.3040000000000003E-06</v>
      </c>
      <c r="F20" s="47">
        <f t="shared" si="2"/>
        <v>0.0003456</v>
      </c>
      <c r="G20" s="67"/>
      <c r="H20" s="67"/>
      <c r="I20" s="67"/>
      <c r="J20" s="67"/>
      <c r="K20" s="67"/>
      <c r="L20" s="67"/>
      <c r="M20" s="67"/>
      <c r="N20" s="67"/>
      <c r="O20" s="67"/>
      <c r="P20" s="67"/>
      <c r="Q20" s="67"/>
    </row>
    <row r="21" spans="1:17" ht="12.75">
      <c r="A21" s="35" t="s">
        <v>73</v>
      </c>
      <c r="B21" s="59">
        <v>100027</v>
      </c>
      <c r="C21" s="54">
        <v>1.1E-07</v>
      </c>
      <c r="D21" s="50">
        <f t="shared" si="0"/>
        <v>1.32E-06</v>
      </c>
      <c r="E21" s="46">
        <f t="shared" si="1"/>
        <v>1.0560000000000001E-06</v>
      </c>
      <c r="F21" s="47">
        <f t="shared" si="2"/>
        <v>0.0001584</v>
      </c>
      <c r="G21" s="67"/>
      <c r="H21" s="67"/>
      <c r="I21" s="67"/>
      <c r="J21" s="67"/>
      <c r="K21" s="67"/>
      <c r="L21" s="67"/>
      <c r="M21" s="67"/>
      <c r="N21" s="67"/>
      <c r="O21" s="67"/>
      <c r="P21" s="67"/>
      <c r="Q21" s="67"/>
    </row>
    <row r="22" spans="1:17" ht="12.75">
      <c r="A22" s="35" t="s">
        <v>51</v>
      </c>
      <c r="B22" s="59">
        <v>208968</v>
      </c>
      <c r="C22" s="54">
        <v>5E-06</v>
      </c>
      <c r="D22" s="50">
        <f t="shared" si="0"/>
        <v>6E-05</v>
      </c>
      <c r="E22" s="46">
        <f t="shared" si="1"/>
        <v>4.8E-05</v>
      </c>
      <c r="F22" s="47">
        <f t="shared" si="2"/>
        <v>0.0072</v>
      </c>
      <c r="G22" s="67"/>
      <c r="H22" s="67"/>
      <c r="I22" s="67"/>
      <c r="J22" s="67"/>
      <c r="K22" s="67"/>
      <c r="L22" s="67"/>
      <c r="M22" s="67"/>
      <c r="N22" s="67"/>
      <c r="O22" s="67"/>
      <c r="P22" s="67"/>
      <c r="Q22" s="67"/>
    </row>
    <row r="23" spans="1:17" ht="12.75">
      <c r="A23" s="35" t="s">
        <v>36</v>
      </c>
      <c r="B23" s="59">
        <v>83329</v>
      </c>
      <c r="C23" s="54">
        <v>9.1E-07</v>
      </c>
      <c r="D23" s="46">
        <f t="shared" si="0"/>
        <v>1.092E-05</v>
      </c>
      <c r="E23" s="46">
        <f t="shared" si="1"/>
        <v>8.736E-06</v>
      </c>
      <c r="F23" s="47">
        <f t="shared" si="2"/>
        <v>0.0013104</v>
      </c>
      <c r="G23" s="67"/>
      <c r="H23" s="67"/>
      <c r="I23" s="67"/>
      <c r="J23" s="67"/>
      <c r="K23" s="67"/>
      <c r="L23" s="67"/>
      <c r="M23" s="67"/>
      <c r="N23" s="67"/>
      <c r="O23" s="67"/>
      <c r="P23" s="67"/>
      <c r="Q23" s="67"/>
    </row>
    <row r="24" spans="1:17" ht="12.75">
      <c r="A24" s="14" t="s">
        <v>14</v>
      </c>
      <c r="B24" s="8">
        <v>75070</v>
      </c>
      <c r="C24" s="54">
        <v>0.00083</v>
      </c>
      <c r="D24" s="46">
        <f t="shared" si="0"/>
        <v>0.00996</v>
      </c>
      <c r="E24" s="46">
        <f t="shared" si="1"/>
        <v>0.007968000000000001</v>
      </c>
      <c r="F24" s="47">
        <f t="shared" si="2"/>
        <v>1.1952</v>
      </c>
      <c r="G24" s="67"/>
      <c r="H24" s="67"/>
      <c r="I24" s="67"/>
      <c r="J24" s="67"/>
      <c r="K24" s="67"/>
      <c r="L24" s="67"/>
      <c r="M24" s="67"/>
      <c r="N24" s="67"/>
      <c r="O24" s="67"/>
      <c r="P24" s="67"/>
      <c r="Q24" s="67"/>
    </row>
    <row r="25" spans="1:17" ht="12.75">
      <c r="A25" s="66" t="s">
        <v>94</v>
      </c>
      <c r="B25" s="59">
        <v>98862</v>
      </c>
      <c r="C25" s="54">
        <v>3.2E-09</v>
      </c>
      <c r="D25" s="46">
        <f t="shared" si="0"/>
        <v>3.8400000000000006E-08</v>
      </c>
      <c r="E25" s="46">
        <f t="shared" si="1"/>
        <v>3.0720000000000006E-08</v>
      </c>
      <c r="F25" s="47">
        <f t="shared" si="2"/>
        <v>4.608000000000001E-06</v>
      </c>
      <c r="G25" s="67"/>
      <c r="H25" s="67"/>
      <c r="I25" s="67"/>
      <c r="J25" s="67"/>
      <c r="K25" s="67"/>
      <c r="L25" s="67"/>
      <c r="M25" s="67"/>
      <c r="N25" s="67"/>
      <c r="O25" s="67"/>
      <c r="P25" s="67"/>
      <c r="Q25" s="67"/>
    </row>
    <row r="26" spans="1:17" ht="12.75">
      <c r="A26" s="14" t="s">
        <v>15</v>
      </c>
      <c r="B26" s="8">
        <v>107028</v>
      </c>
      <c r="C26" s="54">
        <v>0.004</v>
      </c>
      <c r="D26" s="46">
        <f t="shared" si="0"/>
        <v>0.048</v>
      </c>
      <c r="E26" s="46">
        <f t="shared" si="1"/>
        <v>0.038400000000000004</v>
      </c>
      <c r="F26" s="47">
        <f t="shared" si="2"/>
        <v>5.76</v>
      </c>
      <c r="G26" s="67"/>
      <c r="H26" s="67"/>
      <c r="I26" s="67"/>
      <c r="J26" s="67"/>
      <c r="K26" s="67"/>
      <c r="L26" s="67"/>
      <c r="M26" s="67"/>
      <c r="N26" s="67"/>
      <c r="O26" s="67"/>
      <c r="P26" s="67"/>
      <c r="Q26" s="67"/>
    </row>
    <row r="27" spans="1:17" ht="12.75">
      <c r="A27" s="9" t="s">
        <v>16</v>
      </c>
      <c r="B27" s="8">
        <v>120127</v>
      </c>
      <c r="C27" s="54">
        <v>3E-06</v>
      </c>
      <c r="D27" s="46">
        <f t="shared" si="0"/>
        <v>3.6E-05</v>
      </c>
      <c r="E27" s="46">
        <f t="shared" si="1"/>
        <v>2.8800000000000002E-05</v>
      </c>
      <c r="F27" s="47">
        <f t="shared" si="2"/>
        <v>0.00432</v>
      </c>
      <c r="G27" s="67"/>
      <c r="H27" s="67"/>
      <c r="I27" s="67"/>
      <c r="J27" s="67"/>
      <c r="K27" s="67"/>
      <c r="L27" s="67"/>
      <c r="M27" s="67"/>
      <c r="N27" s="67"/>
      <c r="O27" s="67"/>
      <c r="P27" s="67"/>
      <c r="Q27" s="67"/>
    </row>
    <row r="28" spans="1:17" ht="12.75">
      <c r="A28" s="35" t="s">
        <v>37</v>
      </c>
      <c r="B28" s="59">
        <v>7440360</v>
      </c>
      <c r="C28" s="54">
        <v>7.9E-06</v>
      </c>
      <c r="D28" s="46">
        <f t="shared" si="0"/>
        <v>9.480000000000001E-05</v>
      </c>
      <c r="E28" s="46">
        <f t="shared" si="1"/>
        <v>7.584000000000002E-05</v>
      </c>
      <c r="F28" s="47">
        <f t="shared" si="2"/>
        <v>0.011376000000000002</v>
      </c>
      <c r="G28" s="67"/>
      <c r="H28" s="67"/>
      <c r="I28" s="67"/>
      <c r="J28" s="67"/>
      <c r="K28" s="67"/>
      <c r="L28" s="67"/>
      <c r="M28" s="67"/>
      <c r="N28" s="67"/>
      <c r="O28" s="67"/>
      <c r="P28" s="67"/>
      <c r="Q28" s="67"/>
    </row>
    <row r="29" spans="1:17" ht="12.75">
      <c r="A29" s="9" t="s">
        <v>17</v>
      </c>
      <c r="B29" s="8">
        <v>7440382</v>
      </c>
      <c r="C29" s="54">
        <v>2.2E-05</v>
      </c>
      <c r="D29" s="46">
        <f t="shared" si="0"/>
        <v>0.00026399999999999997</v>
      </c>
      <c r="E29" s="46">
        <f t="shared" si="1"/>
        <v>0.00021119999999999998</v>
      </c>
      <c r="F29" s="47">
        <f t="shared" si="2"/>
        <v>0.03167999999999999</v>
      </c>
      <c r="G29" s="67"/>
      <c r="H29" s="67"/>
      <c r="I29" s="67"/>
      <c r="J29" s="67"/>
      <c r="K29" s="67"/>
      <c r="L29" s="67"/>
      <c r="M29" s="67"/>
      <c r="N29" s="67"/>
      <c r="O29" s="67"/>
      <c r="P29" s="67"/>
      <c r="Q29" s="67"/>
    </row>
    <row r="30" spans="1:17" ht="12.75">
      <c r="A30" s="35" t="s">
        <v>38</v>
      </c>
      <c r="B30" s="59">
        <v>7440393</v>
      </c>
      <c r="C30" s="54">
        <v>0.00017</v>
      </c>
      <c r="D30" s="46">
        <f t="shared" si="0"/>
        <v>0.00204</v>
      </c>
      <c r="E30" s="46">
        <f t="shared" si="1"/>
        <v>0.0016320000000000002</v>
      </c>
      <c r="F30" s="47">
        <f t="shared" si="2"/>
        <v>0.24480000000000002</v>
      </c>
      <c r="G30" s="67"/>
      <c r="H30" s="67"/>
      <c r="I30" s="67"/>
      <c r="J30" s="67"/>
      <c r="K30" s="67"/>
      <c r="L30" s="67"/>
      <c r="M30" s="67"/>
      <c r="N30" s="67"/>
      <c r="O30" s="67"/>
      <c r="P30" s="67"/>
      <c r="Q30" s="67"/>
    </row>
    <row r="31" spans="1:17" ht="12.75">
      <c r="A31" s="14" t="s">
        <v>18</v>
      </c>
      <c r="B31" s="8">
        <v>71432</v>
      </c>
      <c r="C31" s="54">
        <v>0.0042</v>
      </c>
      <c r="D31" s="46">
        <f t="shared" si="0"/>
        <v>0.0504</v>
      </c>
      <c r="E31" s="46">
        <f t="shared" si="1"/>
        <v>0.04032</v>
      </c>
      <c r="F31" s="47">
        <f t="shared" si="2"/>
        <v>6.048</v>
      </c>
      <c r="G31" s="67"/>
      <c r="H31" s="67"/>
      <c r="I31" s="67"/>
      <c r="J31" s="67"/>
      <c r="K31" s="67"/>
      <c r="L31" s="67"/>
      <c r="M31" s="67"/>
      <c r="N31" s="67"/>
      <c r="O31" s="67"/>
      <c r="P31" s="67"/>
      <c r="Q31" s="67"/>
    </row>
    <row r="32" spans="1:17" ht="25.5">
      <c r="A32" s="14" t="s">
        <v>19</v>
      </c>
      <c r="B32" s="8">
        <v>205992</v>
      </c>
      <c r="C32" s="54">
        <v>1E-07</v>
      </c>
      <c r="D32" s="46">
        <f t="shared" si="0"/>
        <v>1.2E-06</v>
      </c>
      <c r="E32" s="46">
        <f t="shared" si="1"/>
        <v>9.6E-07</v>
      </c>
      <c r="F32" s="47">
        <f t="shared" si="2"/>
        <v>0.000144</v>
      </c>
      <c r="G32" s="67"/>
      <c r="H32" s="67"/>
      <c r="I32" s="67"/>
      <c r="J32" s="67"/>
      <c r="K32" s="67"/>
      <c r="L32" s="67"/>
      <c r="M32" s="67"/>
      <c r="N32" s="67"/>
      <c r="O32" s="67"/>
      <c r="P32" s="67"/>
      <c r="Q32" s="67"/>
    </row>
    <row r="33" spans="1:17" ht="12.75">
      <c r="A33" s="27" t="s">
        <v>39</v>
      </c>
      <c r="B33" s="59">
        <v>191242</v>
      </c>
      <c r="C33" s="54">
        <v>9.3E-08</v>
      </c>
      <c r="D33" s="46">
        <f t="shared" si="0"/>
        <v>1.116E-06</v>
      </c>
      <c r="E33" s="46">
        <f t="shared" si="1"/>
        <v>8.928000000000001E-07</v>
      </c>
      <c r="F33" s="47">
        <f t="shared" si="2"/>
        <v>0.00013392</v>
      </c>
      <c r="G33" s="67"/>
      <c r="H33" s="67"/>
      <c r="I33" s="67"/>
      <c r="J33" s="67"/>
      <c r="K33" s="67"/>
      <c r="L33" s="67"/>
      <c r="M33" s="67"/>
      <c r="N33" s="67"/>
      <c r="O33" s="67"/>
      <c r="P33" s="67"/>
      <c r="Q33" s="67"/>
    </row>
    <row r="34" spans="1:17" ht="25.5">
      <c r="A34" s="9" t="s">
        <v>20</v>
      </c>
      <c r="B34" s="8">
        <v>207089</v>
      </c>
      <c r="C34" s="54">
        <v>3.6E-08</v>
      </c>
      <c r="D34" s="46">
        <f t="shared" si="0"/>
        <v>4.32E-07</v>
      </c>
      <c r="E34" s="46">
        <f t="shared" si="1"/>
        <v>3.456E-07</v>
      </c>
      <c r="F34" s="47">
        <f t="shared" si="2"/>
        <v>5.184E-05</v>
      </c>
      <c r="G34" s="67"/>
      <c r="H34" s="67"/>
      <c r="I34" s="67"/>
      <c r="J34" s="67"/>
      <c r="K34" s="67"/>
      <c r="L34" s="67"/>
      <c r="M34" s="67"/>
      <c r="N34" s="67"/>
      <c r="O34" s="67"/>
      <c r="P34" s="67"/>
      <c r="Q34" s="67"/>
    </row>
    <row r="35" spans="1:17" ht="12.75">
      <c r="A35" s="37" t="s">
        <v>52</v>
      </c>
      <c r="B35" s="8">
        <v>50328</v>
      </c>
      <c r="C35" s="54">
        <v>2.6E-06</v>
      </c>
      <c r="D35" s="46">
        <f t="shared" si="0"/>
        <v>3.12E-05</v>
      </c>
      <c r="E35" s="46">
        <f t="shared" si="1"/>
        <v>2.496E-05</v>
      </c>
      <c r="F35" s="47">
        <f t="shared" si="2"/>
        <v>0.003744</v>
      </c>
      <c r="G35" s="67"/>
      <c r="H35" s="67"/>
      <c r="I35" s="67"/>
      <c r="J35" s="67"/>
      <c r="K35" s="67"/>
      <c r="L35" s="67"/>
      <c r="M35" s="67"/>
      <c r="N35" s="67"/>
      <c r="O35" s="67"/>
      <c r="P35" s="67"/>
      <c r="Q35" s="67"/>
    </row>
    <row r="36" spans="1:17" ht="12.75">
      <c r="A36" s="35" t="s">
        <v>53</v>
      </c>
      <c r="B36" s="59">
        <v>192972</v>
      </c>
      <c r="C36" s="54">
        <v>2.6E-09</v>
      </c>
      <c r="D36" s="46">
        <f t="shared" si="0"/>
        <v>3.12E-08</v>
      </c>
      <c r="E36" s="46">
        <f t="shared" si="1"/>
        <v>2.4960000000000003E-08</v>
      </c>
      <c r="F36" s="47">
        <f t="shared" si="2"/>
        <v>3.744E-06</v>
      </c>
      <c r="G36" s="67"/>
      <c r="H36" s="67"/>
      <c r="I36" s="67"/>
      <c r="J36" s="67"/>
      <c r="K36" s="67"/>
      <c r="L36" s="67"/>
      <c r="M36" s="67"/>
      <c r="N36" s="67"/>
      <c r="O36" s="67"/>
      <c r="P36" s="67"/>
      <c r="Q36" s="67"/>
    </row>
    <row r="37" spans="1:17" ht="12.75">
      <c r="A37" s="37" t="s">
        <v>54</v>
      </c>
      <c r="B37" s="8">
        <v>205823</v>
      </c>
      <c r="C37" s="54">
        <v>1.6E-07</v>
      </c>
      <c r="D37" s="46">
        <f t="shared" si="0"/>
        <v>1.9200000000000003E-06</v>
      </c>
      <c r="E37" s="46">
        <f t="shared" si="1"/>
        <v>1.5360000000000002E-06</v>
      </c>
      <c r="F37" s="47">
        <f t="shared" si="2"/>
        <v>0.00023040000000000002</v>
      </c>
      <c r="G37" s="67"/>
      <c r="H37" s="67"/>
      <c r="I37" s="67"/>
      <c r="J37" s="67"/>
      <c r="K37" s="67"/>
      <c r="L37" s="67"/>
      <c r="M37" s="67"/>
      <c r="N37" s="67"/>
      <c r="O37" s="67"/>
      <c r="P37" s="67"/>
      <c r="Q37" s="67"/>
    </row>
    <row r="38" spans="1:17" ht="12.75">
      <c r="A38" s="14" t="s">
        <v>21</v>
      </c>
      <c r="B38" s="8">
        <v>7440417</v>
      </c>
      <c r="C38" s="54">
        <v>1.1E-06</v>
      </c>
      <c r="D38" s="46">
        <f t="shared" si="0"/>
        <v>1.32E-05</v>
      </c>
      <c r="E38" s="46">
        <f t="shared" si="1"/>
        <v>1.056E-05</v>
      </c>
      <c r="F38" s="47">
        <f t="shared" si="2"/>
        <v>0.0015840000000000001</v>
      </c>
      <c r="G38" s="67"/>
      <c r="H38" s="67"/>
      <c r="I38" s="67"/>
      <c r="J38" s="67"/>
      <c r="K38" s="67"/>
      <c r="L38" s="67"/>
      <c r="M38" s="67"/>
      <c r="N38" s="67"/>
      <c r="O38" s="67"/>
      <c r="P38" s="67"/>
      <c r="Q38" s="67"/>
    </row>
    <row r="39" spans="1:17" ht="12.75">
      <c r="A39" s="9" t="s">
        <v>22</v>
      </c>
      <c r="B39" s="8">
        <v>7440439</v>
      </c>
      <c r="C39" s="54">
        <v>4.1E-06</v>
      </c>
      <c r="D39" s="46">
        <f t="shared" si="0"/>
        <v>4.9199999999999997E-05</v>
      </c>
      <c r="E39" s="46">
        <f t="shared" si="1"/>
        <v>3.936E-05</v>
      </c>
      <c r="F39" s="47">
        <f t="shared" si="2"/>
        <v>0.0059039999999999995</v>
      </c>
      <c r="G39" s="67"/>
      <c r="H39" s="67"/>
      <c r="I39" s="67"/>
      <c r="J39" s="67"/>
      <c r="K39" s="67"/>
      <c r="L39" s="67"/>
      <c r="M39" s="67"/>
      <c r="N39" s="67"/>
      <c r="O39" s="67"/>
      <c r="P39" s="67"/>
      <c r="Q39" s="67"/>
    </row>
    <row r="40" spans="1:17" ht="12.75">
      <c r="A40" s="14" t="s">
        <v>57</v>
      </c>
      <c r="B40" s="8">
        <v>56235</v>
      </c>
      <c r="C40" s="54">
        <v>4.5E-05</v>
      </c>
      <c r="D40" s="46">
        <f t="shared" si="0"/>
        <v>0.0005400000000000001</v>
      </c>
      <c r="E40" s="46">
        <f t="shared" si="1"/>
        <v>0.0004320000000000001</v>
      </c>
      <c r="F40" s="47">
        <f t="shared" si="2"/>
        <v>0.06480000000000001</v>
      </c>
      <c r="G40" s="67"/>
      <c r="H40" s="67"/>
      <c r="I40" s="67"/>
      <c r="J40" s="67"/>
      <c r="K40" s="67"/>
      <c r="L40" s="67"/>
      <c r="M40" s="67"/>
      <c r="N40" s="67"/>
      <c r="O40" s="67"/>
      <c r="P40" s="67"/>
      <c r="Q40" s="67"/>
    </row>
    <row r="41" spans="1:17" ht="12.75">
      <c r="A41" s="9" t="s">
        <v>58</v>
      </c>
      <c r="B41" s="8">
        <v>7782505</v>
      </c>
      <c r="C41" s="54">
        <v>0.00079</v>
      </c>
      <c r="D41" s="46">
        <f t="shared" si="0"/>
        <v>0.00948</v>
      </c>
      <c r="E41" s="46">
        <f t="shared" si="1"/>
        <v>0.0075840000000000005</v>
      </c>
      <c r="F41" s="47">
        <f t="shared" si="2"/>
        <v>1.1376000000000002</v>
      </c>
      <c r="G41" s="67"/>
      <c r="H41" s="67"/>
      <c r="I41" s="67"/>
      <c r="J41" s="67"/>
      <c r="K41" s="67"/>
      <c r="L41" s="67"/>
      <c r="M41" s="67"/>
      <c r="N41" s="67"/>
      <c r="O41" s="67"/>
      <c r="P41" s="67"/>
      <c r="Q41" s="67"/>
    </row>
    <row r="42" spans="1:17" ht="12.75">
      <c r="A42" s="14" t="s">
        <v>59</v>
      </c>
      <c r="B42" s="8">
        <v>108907</v>
      </c>
      <c r="C42" s="54">
        <v>3.3E-05</v>
      </c>
      <c r="D42" s="46">
        <f t="shared" si="0"/>
        <v>0.00039600000000000003</v>
      </c>
      <c r="E42" s="46">
        <f t="shared" si="1"/>
        <v>0.00031680000000000006</v>
      </c>
      <c r="F42" s="47">
        <f t="shared" si="2"/>
        <v>0.04752000000000001</v>
      </c>
      <c r="G42" s="67"/>
      <c r="H42" s="67"/>
      <c r="I42" s="67"/>
      <c r="J42" s="67"/>
      <c r="K42" s="67"/>
      <c r="L42" s="67"/>
      <c r="M42" s="67"/>
      <c r="N42" s="67"/>
      <c r="O42" s="67"/>
      <c r="P42" s="67"/>
      <c r="Q42" s="67"/>
    </row>
    <row r="43" spans="1:17" ht="12.75">
      <c r="A43" s="9" t="s">
        <v>60</v>
      </c>
      <c r="B43" s="8">
        <v>67663</v>
      </c>
      <c r="C43" s="54">
        <v>2.8E-05</v>
      </c>
      <c r="D43" s="46">
        <f t="shared" si="0"/>
        <v>0.00033600000000000004</v>
      </c>
      <c r="E43" s="46">
        <f t="shared" si="1"/>
        <v>0.00026880000000000003</v>
      </c>
      <c r="F43" s="47">
        <f t="shared" si="2"/>
        <v>0.04032</v>
      </c>
      <c r="G43" s="67"/>
      <c r="H43" s="67"/>
      <c r="I43" s="67"/>
      <c r="J43" s="67"/>
      <c r="K43" s="67"/>
      <c r="L43" s="67"/>
      <c r="M43" s="67"/>
      <c r="N43" s="67"/>
      <c r="O43" s="67"/>
      <c r="P43" s="67"/>
      <c r="Q43" s="67"/>
    </row>
    <row r="44" spans="1:17" ht="12.75">
      <c r="A44" s="27" t="s">
        <v>40</v>
      </c>
      <c r="B44" s="59">
        <v>7440473</v>
      </c>
      <c r="C44" s="54">
        <v>2.1E-05</v>
      </c>
      <c r="D44" s="46">
        <f t="shared" si="0"/>
        <v>0.000252</v>
      </c>
      <c r="E44" s="46">
        <f t="shared" si="1"/>
        <v>0.00020160000000000002</v>
      </c>
      <c r="F44" s="47">
        <f t="shared" si="2"/>
        <v>0.03024</v>
      </c>
      <c r="G44" s="67"/>
      <c r="H44" s="67"/>
      <c r="I44" s="67"/>
      <c r="J44" s="67"/>
      <c r="K44" s="67"/>
      <c r="L44" s="67"/>
      <c r="M44" s="67"/>
      <c r="N44" s="67"/>
      <c r="O44" s="67"/>
      <c r="P44" s="67"/>
      <c r="Q44" s="67"/>
    </row>
    <row r="45" spans="1:17" ht="12.75">
      <c r="A45" s="14" t="s">
        <v>23</v>
      </c>
      <c r="B45" s="8">
        <v>218019</v>
      </c>
      <c r="C45" s="54">
        <v>3.8E-08</v>
      </c>
      <c r="D45" s="46">
        <f t="shared" si="0"/>
        <v>4.5600000000000006E-07</v>
      </c>
      <c r="E45" s="46">
        <f t="shared" si="1"/>
        <v>3.648000000000001E-07</v>
      </c>
      <c r="F45" s="47">
        <f t="shared" si="2"/>
        <v>5.4720000000000005E-05</v>
      </c>
      <c r="G45" s="67"/>
      <c r="H45" s="67"/>
      <c r="I45" s="67"/>
      <c r="J45" s="67"/>
      <c r="K45" s="67"/>
      <c r="L45" s="67"/>
      <c r="M45" s="67"/>
      <c r="N45" s="67"/>
      <c r="O45" s="67"/>
      <c r="P45" s="67"/>
      <c r="Q45" s="67"/>
    </row>
    <row r="46" spans="1:17" ht="12.75">
      <c r="A46" s="33" t="s">
        <v>41</v>
      </c>
      <c r="B46" s="30">
        <v>7440484</v>
      </c>
      <c r="C46" s="54">
        <v>6.5E-06</v>
      </c>
      <c r="D46" s="46">
        <f t="shared" si="0"/>
        <v>7.8E-05</v>
      </c>
      <c r="E46" s="46">
        <f t="shared" si="1"/>
        <v>6.24E-05</v>
      </c>
      <c r="F46" s="47">
        <f t="shared" si="2"/>
        <v>0.00936</v>
      </c>
      <c r="G46" s="67"/>
      <c r="H46" s="67"/>
      <c r="I46" s="67"/>
      <c r="J46" s="67"/>
      <c r="K46" s="67"/>
      <c r="L46" s="67"/>
      <c r="M46" s="67"/>
      <c r="N46" s="67"/>
      <c r="O46" s="67"/>
      <c r="P46" s="67"/>
      <c r="Q46" s="67"/>
    </row>
    <row r="47" spans="1:17" ht="12.75">
      <c r="A47" s="9" t="s">
        <v>24</v>
      </c>
      <c r="B47" s="8">
        <v>7440508</v>
      </c>
      <c r="C47" s="54">
        <v>4.9E-05</v>
      </c>
      <c r="D47" s="46">
        <f aca="true" t="shared" si="3" ref="D47:D78">C47*2000*($B$9/1000000)</f>
        <v>0.000588</v>
      </c>
      <c r="E47" s="46">
        <f aca="true" t="shared" si="4" ref="E47:E78">$B$8*D47</f>
        <v>0.0004704</v>
      </c>
      <c r="F47" s="47">
        <f aca="true" t="shared" si="5" ref="F47:F78">$C$8*D47</f>
        <v>0.07056</v>
      </c>
      <c r="G47" s="67"/>
      <c r="H47" s="67"/>
      <c r="I47" s="67"/>
      <c r="J47" s="67"/>
      <c r="K47" s="67"/>
      <c r="L47" s="67"/>
      <c r="M47" s="67"/>
      <c r="N47" s="67"/>
      <c r="O47" s="67"/>
      <c r="P47" s="67"/>
      <c r="Q47" s="67"/>
    </row>
    <row r="48" spans="1:17" ht="12.75">
      <c r="A48" s="35" t="s">
        <v>63</v>
      </c>
      <c r="B48" s="59">
        <v>4170303</v>
      </c>
      <c r="C48" s="54">
        <v>9.9E-06</v>
      </c>
      <c r="D48" s="46">
        <f t="shared" si="3"/>
        <v>0.00011880000000000001</v>
      </c>
      <c r="E48" s="46">
        <f t="shared" si="4"/>
        <v>9.504000000000001E-05</v>
      </c>
      <c r="F48" s="47">
        <f t="shared" si="5"/>
        <v>0.014256000000000001</v>
      </c>
      <c r="G48" s="67"/>
      <c r="H48" s="67"/>
      <c r="I48" s="67"/>
      <c r="J48" s="67"/>
      <c r="K48" s="67"/>
      <c r="L48" s="67"/>
      <c r="M48" s="67"/>
      <c r="N48" s="67"/>
      <c r="O48" s="67"/>
      <c r="P48" s="67"/>
      <c r="Q48" s="67"/>
    </row>
    <row r="49" spans="1:17" ht="12.75">
      <c r="A49" s="3" t="s">
        <v>65</v>
      </c>
      <c r="B49" s="32">
        <v>53703</v>
      </c>
      <c r="C49" s="52">
        <v>9.1E-09</v>
      </c>
      <c r="D49" s="46">
        <f t="shared" si="3"/>
        <v>1.0920000000000001E-07</v>
      </c>
      <c r="E49" s="46">
        <f t="shared" si="4"/>
        <v>8.736000000000001E-08</v>
      </c>
      <c r="F49" s="47">
        <f t="shared" si="5"/>
        <v>1.3104000000000002E-05</v>
      </c>
      <c r="G49" s="67"/>
      <c r="H49" s="67"/>
      <c r="I49" s="67"/>
      <c r="J49" s="67"/>
      <c r="K49" s="67"/>
      <c r="L49" s="67"/>
      <c r="M49" s="67"/>
      <c r="N49" s="67"/>
      <c r="O49" s="67"/>
      <c r="P49" s="67"/>
      <c r="Q49" s="67"/>
    </row>
    <row r="50" spans="1:17" ht="12.75">
      <c r="A50" s="14" t="s">
        <v>112</v>
      </c>
      <c r="B50" s="8">
        <v>1746016</v>
      </c>
      <c r="C50" s="54">
        <v>4.786E-10</v>
      </c>
      <c r="D50" s="50">
        <f t="shared" si="3"/>
        <v>5.7432E-09</v>
      </c>
      <c r="E50" s="46">
        <f t="shared" si="4"/>
        <v>4.59456E-09</v>
      </c>
      <c r="F50" s="47">
        <f t="shared" si="5"/>
        <v>6.89184E-07</v>
      </c>
      <c r="G50" s="67"/>
      <c r="H50" s="67"/>
      <c r="I50" s="67"/>
      <c r="J50" s="67"/>
      <c r="K50" s="67"/>
      <c r="L50" s="67"/>
      <c r="M50" s="67"/>
      <c r="N50" s="67"/>
      <c r="O50" s="67"/>
      <c r="P50" s="67"/>
      <c r="Q50" s="67"/>
    </row>
    <row r="51" spans="1:17" ht="12.75">
      <c r="A51" s="14" t="s">
        <v>110</v>
      </c>
      <c r="B51" s="8">
        <v>40321764</v>
      </c>
      <c r="C51" s="54">
        <v>1.5E-09</v>
      </c>
      <c r="D51" s="50">
        <f t="shared" si="3"/>
        <v>1.8000000000000002E-08</v>
      </c>
      <c r="E51" s="46">
        <f t="shared" si="4"/>
        <v>1.4400000000000003E-08</v>
      </c>
      <c r="F51" s="47">
        <f t="shared" si="5"/>
        <v>2.1600000000000005E-06</v>
      </c>
      <c r="G51" s="67"/>
      <c r="H51" s="67"/>
      <c r="I51" s="67"/>
      <c r="J51" s="67"/>
      <c r="K51" s="67"/>
      <c r="L51" s="67"/>
      <c r="M51" s="67"/>
      <c r="N51" s="67"/>
      <c r="O51" s="67"/>
      <c r="P51" s="67"/>
      <c r="Q51" s="67"/>
    </row>
    <row r="52" spans="1:17" ht="12.75">
      <c r="A52" s="14" t="s">
        <v>108</v>
      </c>
      <c r="B52" s="8">
        <v>39227286</v>
      </c>
      <c r="C52" s="54">
        <v>1.6E-06</v>
      </c>
      <c r="D52" s="50">
        <f t="shared" si="3"/>
        <v>1.92E-05</v>
      </c>
      <c r="E52" s="46">
        <f t="shared" si="4"/>
        <v>1.536E-05</v>
      </c>
      <c r="F52" s="47">
        <f t="shared" si="5"/>
        <v>0.002304</v>
      </c>
      <c r="G52" s="67"/>
      <c r="H52" s="67"/>
      <c r="I52" s="67"/>
      <c r="J52" s="67"/>
      <c r="K52" s="67"/>
      <c r="L52" s="67"/>
      <c r="M52" s="67"/>
      <c r="N52" s="67"/>
      <c r="O52" s="67"/>
      <c r="P52" s="67"/>
      <c r="Q52" s="67"/>
    </row>
    <row r="53" spans="1:17" ht="12.75">
      <c r="A53" s="14" t="s">
        <v>104</v>
      </c>
      <c r="B53" s="8">
        <v>35822469</v>
      </c>
      <c r="C53" s="54">
        <v>2E-09</v>
      </c>
      <c r="D53" s="50">
        <f t="shared" si="3"/>
        <v>2.4000000000000003E-08</v>
      </c>
      <c r="E53" s="46">
        <f t="shared" si="4"/>
        <v>1.9200000000000003E-08</v>
      </c>
      <c r="F53" s="47">
        <f t="shared" si="5"/>
        <v>2.8800000000000004E-06</v>
      </c>
      <c r="G53" s="67"/>
      <c r="H53" s="67"/>
      <c r="I53" s="67"/>
      <c r="J53" s="67"/>
      <c r="K53" s="67"/>
      <c r="L53" s="67"/>
      <c r="M53" s="67"/>
      <c r="N53" s="67"/>
      <c r="O53" s="67"/>
      <c r="P53" s="67"/>
      <c r="Q53" s="67"/>
    </row>
    <row r="54" spans="1:17" ht="12.75">
      <c r="A54" s="33" t="s">
        <v>106</v>
      </c>
      <c r="B54" s="30">
        <v>3268879</v>
      </c>
      <c r="C54" s="55">
        <v>6.6E-08</v>
      </c>
      <c r="D54" s="50">
        <f t="shared" si="3"/>
        <v>7.919999999999999E-07</v>
      </c>
      <c r="E54" s="46">
        <f t="shared" si="4"/>
        <v>6.336E-07</v>
      </c>
      <c r="F54" s="47">
        <f t="shared" si="5"/>
        <v>9.503999999999998E-05</v>
      </c>
      <c r="G54" s="67"/>
      <c r="H54" s="67"/>
      <c r="I54" s="67"/>
      <c r="J54" s="67"/>
      <c r="K54" s="67"/>
      <c r="L54" s="67"/>
      <c r="M54" s="67"/>
      <c r="N54" s="67"/>
      <c r="O54" s="67"/>
      <c r="P54" s="67"/>
      <c r="Q54" s="67"/>
    </row>
    <row r="55" spans="1:17" ht="12.75">
      <c r="A55" s="65" t="s">
        <v>69</v>
      </c>
      <c r="B55" s="8">
        <v>100414</v>
      </c>
      <c r="C55" s="54">
        <v>3.1E-05</v>
      </c>
      <c r="D55" s="46">
        <f t="shared" si="3"/>
        <v>0.000372</v>
      </c>
      <c r="E55" s="46">
        <f t="shared" si="4"/>
        <v>0.0002976</v>
      </c>
      <c r="F55" s="47">
        <f t="shared" si="5"/>
        <v>0.04464</v>
      </c>
      <c r="G55" s="67"/>
      <c r="H55" s="67"/>
      <c r="I55" s="67"/>
      <c r="J55" s="67"/>
      <c r="K55" s="67"/>
      <c r="L55" s="67"/>
      <c r="M55" s="67"/>
      <c r="N55" s="67"/>
      <c r="O55" s="67"/>
      <c r="P55" s="67"/>
      <c r="Q55" s="67"/>
    </row>
    <row r="56" spans="1:17" ht="12.75">
      <c r="A56" s="14" t="s">
        <v>64</v>
      </c>
      <c r="B56" s="8">
        <v>106934</v>
      </c>
      <c r="C56" s="54">
        <v>5.5E-05</v>
      </c>
      <c r="D56" s="46">
        <f t="shared" si="3"/>
        <v>0.00066</v>
      </c>
      <c r="E56" s="46">
        <f t="shared" si="4"/>
        <v>0.000528</v>
      </c>
      <c r="F56" s="47">
        <f t="shared" si="5"/>
        <v>0.07919999999999999</v>
      </c>
      <c r="G56" s="67"/>
      <c r="H56" s="67"/>
      <c r="I56" s="67"/>
      <c r="J56" s="67"/>
      <c r="K56" s="67"/>
      <c r="L56" s="67"/>
      <c r="M56" s="67"/>
      <c r="N56" s="67"/>
      <c r="O56" s="67"/>
      <c r="P56" s="67"/>
      <c r="Q56" s="67"/>
    </row>
    <row r="57" spans="1:17" ht="12.75">
      <c r="A57" s="9" t="s">
        <v>67</v>
      </c>
      <c r="B57" s="8">
        <v>107062</v>
      </c>
      <c r="C57" s="54">
        <v>2.9E-05</v>
      </c>
      <c r="D57" s="46">
        <f t="shared" si="3"/>
        <v>0.000348</v>
      </c>
      <c r="E57" s="46">
        <f t="shared" si="4"/>
        <v>0.0002784</v>
      </c>
      <c r="F57" s="47">
        <f t="shared" si="5"/>
        <v>0.04176</v>
      </c>
      <c r="G57" s="67"/>
      <c r="H57" s="67"/>
      <c r="I57" s="67"/>
      <c r="J57" s="67"/>
      <c r="K57" s="67"/>
      <c r="L57" s="67"/>
      <c r="M57" s="67"/>
      <c r="N57" s="67"/>
      <c r="O57" s="67"/>
      <c r="P57" s="67"/>
      <c r="Q57" s="67"/>
    </row>
    <row r="58" spans="1:17" ht="12.75">
      <c r="A58" s="35" t="s">
        <v>42</v>
      </c>
      <c r="B58" s="59">
        <v>206440</v>
      </c>
      <c r="C58" s="54">
        <v>1.6E-06</v>
      </c>
      <c r="D58" s="46">
        <f t="shared" si="3"/>
        <v>1.92E-05</v>
      </c>
      <c r="E58" s="46">
        <f t="shared" si="4"/>
        <v>1.536E-05</v>
      </c>
      <c r="F58" s="47">
        <f t="shared" si="5"/>
        <v>0.002304</v>
      </c>
      <c r="G58" s="67"/>
      <c r="H58" s="67"/>
      <c r="I58" s="67"/>
      <c r="J58" s="67"/>
      <c r="K58" s="67"/>
      <c r="L58" s="67"/>
      <c r="M58" s="67"/>
      <c r="N58" s="67"/>
      <c r="O58" s="67"/>
      <c r="P58" s="67"/>
      <c r="Q58" s="67"/>
    </row>
    <row r="59" spans="1:17" ht="12.75">
      <c r="A59" s="27" t="s">
        <v>43</v>
      </c>
      <c r="B59" s="59">
        <v>86737</v>
      </c>
      <c r="C59" s="54">
        <v>3.4E-06</v>
      </c>
      <c r="D59" s="46">
        <f t="shared" si="3"/>
        <v>4.08E-05</v>
      </c>
      <c r="E59" s="46">
        <f t="shared" si="4"/>
        <v>3.2640000000000006E-05</v>
      </c>
      <c r="F59" s="47">
        <f t="shared" si="5"/>
        <v>0.004896</v>
      </c>
      <c r="G59" s="67"/>
      <c r="H59" s="67"/>
      <c r="I59" s="67"/>
      <c r="J59" s="67"/>
      <c r="K59" s="67"/>
      <c r="L59" s="67"/>
      <c r="M59" s="67"/>
      <c r="N59" s="67"/>
      <c r="O59" s="67"/>
      <c r="P59" s="67"/>
      <c r="Q59" s="67"/>
    </row>
    <row r="60" spans="1:17" ht="14.25" customHeight="1">
      <c r="A60" s="14" t="s">
        <v>25</v>
      </c>
      <c r="B60" s="8">
        <v>50000</v>
      </c>
      <c r="C60" s="54">
        <v>0.0044</v>
      </c>
      <c r="D60" s="46">
        <f t="shared" si="3"/>
        <v>0.05280000000000001</v>
      </c>
      <c r="E60" s="46">
        <f t="shared" si="4"/>
        <v>0.04224000000000001</v>
      </c>
      <c r="F60" s="47">
        <f t="shared" si="5"/>
        <v>6.336000000000001</v>
      </c>
      <c r="G60" s="67"/>
      <c r="H60" s="67"/>
      <c r="I60" s="67"/>
      <c r="J60" s="67"/>
      <c r="K60" s="67"/>
      <c r="L60" s="67"/>
      <c r="M60" s="67"/>
      <c r="N60" s="67"/>
      <c r="O60" s="67"/>
      <c r="P60" s="67"/>
      <c r="Q60" s="67"/>
    </row>
    <row r="61" spans="1:17" ht="12.75">
      <c r="A61" s="14" t="s">
        <v>113</v>
      </c>
      <c r="B61" s="8">
        <v>51207319</v>
      </c>
      <c r="C61" s="54">
        <v>8.4E-10</v>
      </c>
      <c r="D61" s="50">
        <f t="shared" si="3"/>
        <v>1.008E-08</v>
      </c>
      <c r="E61" s="46">
        <f t="shared" si="4"/>
        <v>8.064E-09</v>
      </c>
      <c r="F61" s="47">
        <f t="shared" si="5"/>
        <v>1.2096E-06</v>
      </c>
      <c r="G61" s="67"/>
      <c r="H61" s="67"/>
      <c r="I61" s="67"/>
      <c r="J61" s="67"/>
      <c r="K61" s="67"/>
      <c r="L61" s="67"/>
      <c r="M61" s="67"/>
      <c r="N61" s="67"/>
      <c r="O61" s="67"/>
      <c r="P61" s="67"/>
      <c r="Q61" s="67"/>
    </row>
    <row r="62" spans="1:17" ht="12.75">
      <c r="A62" s="14" t="s">
        <v>111</v>
      </c>
      <c r="B62" s="8">
        <v>57117416</v>
      </c>
      <c r="C62" s="54">
        <v>4.2E-10</v>
      </c>
      <c r="D62" s="50">
        <f t="shared" si="3"/>
        <v>5.04E-09</v>
      </c>
      <c r="E62" s="46">
        <f t="shared" si="4"/>
        <v>4.032E-09</v>
      </c>
      <c r="F62" s="47">
        <f t="shared" si="5"/>
        <v>6.048E-07</v>
      </c>
      <c r="G62" s="67"/>
      <c r="H62" s="67"/>
      <c r="I62" s="67"/>
      <c r="J62" s="67"/>
      <c r="K62" s="67"/>
      <c r="L62" s="67"/>
      <c r="M62" s="67"/>
      <c r="N62" s="67"/>
      <c r="O62" s="67"/>
      <c r="P62" s="67"/>
      <c r="Q62" s="67"/>
    </row>
    <row r="63" spans="1:17" ht="12.75">
      <c r="A63" s="14" t="s">
        <v>109</v>
      </c>
      <c r="B63" s="8">
        <v>70648269</v>
      </c>
      <c r="C63" s="54">
        <v>2.8E-10</v>
      </c>
      <c r="D63" s="50">
        <f t="shared" si="3"/>
        <v>3.3600000000000004E-09</v>
      </c>
      <c r="E63" s="46">
        <f t="shared" si="4"/>
        <v>2.6880000000000006E-09</v>
      </c>
      <c r="F63" s="47">
        <f t="shared" si="5"/>
        <v>4.0320000000000006E-07</v>
      </c>
      <c r="G63" s="67"/>
      <c r="H63" s="67"/>
      <c r="I63" s="67"/>
      <c r="J63" s="67"/>
      <c r="K63" s="67"/>
      <c r="L63" s="67"/>
      <c r="M63" s="67"/>
      <c r="N63" s="67"/>
      <c r="O63" s="67"/>
      <c r="P63" s="67"/>
      <c r="Q63" s="67"/>
    </row>
    <row r="64" spans="1:17" ht="12.75">
      <c r="A64" s="14" t="s">
        <v>105</v>
      </c>
      <c r="B64" s="8">
        <v>67562394</v>
      </c>
      <c r="C64" s="54">
        <v>2.4E-10</v>
      </c>
      <c r="D64" s="50">
        <f t="shared" si="3"/>
        <v>2.88E-09</v>
      </c>
      <c r="E64" s="46">
        <f t="shared" si="4"/>
        <v>2.3040000000000003E-09</v>
      </c>
      <c r="F64" s="47">
        <f t="shared" si="5"/>
        <v>3.456E-07</v>
      </c>
      <c r="G64" s="67"/>
      <c r="H64" s="67"/>
      <c r="I64" s="67"/>
      <c r="J64" s="67"/>
      <c r="K64" s="67"/>
      <c r="L64" s="67"/>
      <c r="M64" s="67"/>
      <c r="N64" s="67"/>
      <c r="O64" s="67"/>
      <c r="P64" s="67"/>
      <c r="Q64" s="67"/>
    </row>
    <row r="65" spans="1:17" ht="12.75">
      <c r="A65" s="37" t="s">
        <v>107</v>
      </c>
      <c r="B65" s="30">
        <v>39001020</v>
      </c>
      <c r="C65" s="55">
        <v>8.8E-11</v>
      </c>
      <c r="D65" s="50">
        <f t="shared" si="3"/>
        <v>1.056E-09</v>
      </c>
      <c r="E65" s="46">
        <f t="shared" si="4"/>
        <v>8.448000000000001E-10</v>
      </c>
      <c r="F65" s="47">
        <f t="shared" si="5"/>
        <v>1.2672E-07</v>
      </c>
      <c r="G65" s="67"/>
      <c r="H65" s="67"/>
      <c r="I65" s="67"/>
      <c r="J65" s="67"/>
      <c r="K65" s="67"/>
      <c r="L65" s="67"/>
      <c r="M65" s="67"/>
      <c r="N65" s="67"/>
      <c r="O65" s="67"/>
      <c r="P65" s="67"/>
      <c r="Q65" s="67"/>
    </row>
    <row r="66" spans="1:17" ht="12.75">
      <c r="A66" s="9" t="s">
        <v>101</v>
      </c>
      <c r="B66" s="8">
        <v>18540299</v>
      </c>
      <c r="C66" s="54">
        <v>3.5E-06</v>
      </c>
      <c r="D66" s="46">
        <f t="shared" si="3"/>
        <v>4.2000000000000004E-05</v>
      </c>
      <c r="E66" s="46">
        <f t="shared" si="4"/>
        <v>3.3600000000000004E-05</v>
      </c>
      <c r="F66" s="47">
        <f t="shared" si="5"/>
        <v>0.00504</v>
      </c>
      <c r="G66" s="67"/>
      <c r="H66" s="67"/>
      <c r="I66" s="67"/>
      <c r="J66" s="67"/>
      <c r="K66" s="67"/>
      <c r="L66" s="67"/>
      <c r="M66" s="67"/>
      <c r="N66" s="67"/>
      <c r="O66" s="67"/>
      <c r="P66" s="67"/>
      <c r="Q66" s="67"/>
    </row>
    <row r="67" spans="1:17" ht="15.75" customHeight="1">
      <c r="A67" s="9" t="s">
        <v>70</v>
      </c>
      <c r="B67" s="8">
        <v>7647010</v>
      </c>
      <c r="C67" s="54">
        <v>0.019</v>
      </c>
      <c r="D67" s="46">
        <f t="shared" si="3"/>
        <v>0.228</v>
      </c>
      <c r="E67" s="46">
        <f t="shared" si="4"/>
        <v>0.1824</v>
      </c>
      <c r="F67" s="47">
        <f t="shared" si="5"/>
        <v>27.36</v>
      </c>
      <c r="G67" s="67"/>
      <c r="H67" s="67"/>
      <c r="I67" s="67"/>
      <c r="J67" s="67"/>
      <c r="K67" s="67"/>
      <c r="L67" s="67"/>
      <c r="M67" s="67"/>
      <c r="N67" s="67"/>
      <c r="O67" s="67"/>
      <c r="P67" s="67"/>
      <c r="Q67" s="67"/>
    </row>
    <row r="68" spans="1:17" ht="15.75" customHeight="1">
      <c r="A68" s="9" t="s">
        <v>26</v>
      </c>
      <c r="B68" s="8">
        <v>193395</v>
      </c>
      <c r="C68" s="54">
        <v>8.7E-08</v>
      </c>
      <c r="D68" s="46">
        <f t="shared" si="3"/>
        <v>1.044E-06</v>
      </c>
      <c r="E68" s="46">
        <f t="shared" si="4"/>
        <v>8.352000000000001E-07</v>
      </c>
      <c r="F68" s="47">
        <f t="shared" si="5"/>
        <v>0.00012528000000000002</v>
      </c>
      <c r="G68" s="67"/>
      <c r="H68" s="67"/>
      <c r="I68" s="67"/>
      <c r="J68" s="67"/>
      <c r="K68" s="67"/>
      <c r="L68" s="67"/>
      <c r="M68" s="67"/>
      <c r="N68" s="67"/>
      <c r="O68" s="67"/>
      <c r="P68" s="67"/>
      <c r="Q68" s="67"/>
    </row>
    <row r="69" spans="1:17" ht="12.75">
      <c r="A69" s="35" t="s">
        <v>71</v>
      </c>
      <c r="B69" s="59">
        <v>78842</v>
      </c>
      <c r="C69" s="54">
        <v>1.2E-05</v>
      </c>
      <c r="D69" s="46">
        <f t="shared" si="3"/>
        <v>0.000144</v>
      </c>
      <c r="E69" s="46">
        <f t="shared" si="4"/>
        <v>0.00011520000000000001</v>
      </c>
      <c r="F69" s="47">
        <f t="shared" si="5"/>
        <v>0.01728</v>
      </c>
      <c r="G69" s="67"/>
      <c r="H69" s="67"/>
      <c r="I69" s="67"/>
      <c r="J69" s="67"/>
      <c r="K69" s="67"/>
      <c r="L69" s="67"/>
      <c r="M69" s="67"/>
      <c r="N69" s="67"/>
      <c r="O69" s="67"/>
      <c r="P69" s="67"/>
      <c r="Q69" s="67"/>
    </row>
    <row r="70" spans="1:17" ht="12.75">
      <c r="A70" s="9" t="s">
        <v>27</v>
      </c>
      <c r="B70" s="8">
        <v>7439921</v>
      </c>
      <c r="C70" s="54">
        <v>4.8E-05</v>
      </c>
      <c r="D70" s="46">
        <f t="shared" si="3"/>
        <v>0.000576</v>
      </c>
      <c r="E70" s="46">
        <f t="shared" si="4"/>
        <v>0.00046080000000000003</v>
      </c>
      <c r="F70" s="47">
        <f t="shared" si="5"/>
        <v>0.06912</v>
      </c>
      <c r="G70" s="67"/>
      <c r="H70" s="67"/>
      <c r="I70" s="67"/>
      <c r="J70" s="67"/>
      <c r="K70" s="67"/>
      <c r="L70" s="67"/>
      <c r="M70" s="67"/>
      <c r="N70" s="67"/>
      <c r="O70" s="67"/>
      <c r="P70" s="67"/>
      <c r="Q70" s="67"/>
    </row>
    <row r="71" spans="1:17" ht="12.75">
      <c r="A71" s="9" t="s">
        <v>28</v>
      </c>
      <c r="B71" s="8">
        <v>7439965</v>
      </c>
      <c r="C71" s="54">
        <v>0.0016</v>
      </c>
      <c r="D71" s="46">
        <f t="shared" si="3"/>
        <v>0.019200000000000002</v>
      </c>
      <c r="E71" s="46">
        <f t="shared" si="4"/>
        <v>0.015360000000000002</v>
      </c>
      <c r="F71" s="47">
        <f t="shared" si="5"/>
        <v>2.3040000000000003</v>
      </c>
      <c r="G71" s="67"/>
      <c r="H71" s="67"/>
      <c r="I71" s="67"/>
      <c r="J71" s="67"/>
      <c r="K71" s="67"/>
      <c r="L71" s="67"/>
      <c r="M71" s="67"/>
      <c r="N71" s="67"/>
      <c r="O71" s="67"/>
      <c r="P71" s="67"/>
      <c r="Q71" s="67"/>
    </row>
    <row r="72" spans="1:17" ht="12.75">
      <c r="A72" s="9" t="s">
        <v>29</v>
      </c>
      <c r="B72" s="8">
        <v>7439976</v>
      </c>
      <c r="C72" s="54">
        <v>3.5E-06</v>
      </c>
      <c r="D72" s="46">
        <f t="shared" si="3"/>
        <v>4.2000000000000004E-05</v>
      </c>
      <c r="E72" s="46">
        <f t="shared" si="4"/>
        <v>3.3600000000000004E-05</v>
      </c>
      <c r="F72" s="47">
        <f t="shared" si="5"/>
        <v>0.00504</v>
      </c>
      <c r="G72" s="67"/>
      <c r="H72" s="67"/>
      <c r="I72" s="67"/>
      <c r="J72" s="67"/>
      <c r="K72" s="67"/>
      <c r="L72" s="67"/>
      <c r="M72" s="67"/>
      <c r="N72" s="67"/>
      <c r="O72" s="67"/>
      <c r="P72" s="67"/>
      <c r="Q72" s="67"/>
    </row>
    <row r="73" spans="1:17" ht="12.75">
      <c r="A73" s="14" t="s">
        <v>55</v>
      </c>
      <c r="B73" s="8">
        <v>74839</v>
      </c>
      <c r="C73" s="54">
        <v>1.5E-05</v>
      </c>
      <c r="D73" s="46">
        <f t="shared" si="3"/>
        <v>0.00018</v>
      </c>
      <c r="E73" s="46">
        <f t="shared" si="4"/>
        <v>0.000144</v>
      </c>
      <c r="F73" s="47">
        <f t="shared" si="5"/>
        <v>0.0216</v>
      </c>
      <c r="G73" s="67"/>
      <c r="H73" s="67"/>
      <c r="I73" s="67"/>
      <c r="J73" s="67"/>
      <c r="K73" s="67"/>
      <c r="L73" s="67"/>
      <c r="M73" s="67"/>
      <c r="N73" s="67"/>
      <c r="O73" s="67"/>
      <c r="P73" s="67"/>
      <c r="Q73" s="67"/>
    </row>
    <row r="74" spans="1:17" ht="12.75">
      <c r="A74" s="27" t="s">
        <v>61</v>
      </c>
      <c r="B74" s="59">
        <v>74873</v>
      </c>
      <c r="C74" s="54">
        <v>2.3E-05</v>
      </c>
      <c r="D74" s="46">
        <f t="shared" si="3"/>
        <v>0.000276</v>
      </c>
      <c r="E74" s="46">
        <f t="shared" si="4"/>
        <v>0.0002208</v>
      </c>
      <c r="F74" s="47">
        <f t="shared" si="5"/>
        <v>0.03312</v>
      </c>
      <c r="G74" s="67"/>
      <c r="H74" s="67"/>
      <c r="I74" s="67"/>
      <c r="J74" s="67"/>
      <c r="K74" s="67"/>
      <c r="L74" s="67"/>
      <c r="M74" s="67"/>
      <c r="N74" s="67"/>
      <c r="O74" s="67"/>
      <c r="P74" s="67"/>
      <c r="Q74" s="67"/>
    </row>
    <row r="75" spans="1:17" ht="12.75">
      <c r="A75" s="14" t="s">
        <v>56</v>
      </c>
      <c r="B75" s="8">
        <v>78933</v>
      </c>
      <c r="C75" s="54">
        <v>5.4E-06</v>
      </c>
      <c r="D75" s="46">
        <f t="shared" si="3"/>
        <v>6.48E-05</v>
      </c>
      <c r="E75" s="46">
        <f t="shared" si="4"/>
        <v>5.1840000000000005E-05</v>
      </c>
      <c r="F75" s="47">
        <f t="shared" si="5"/>
        <v>0.007776</v>
      </c>
      <c r="G75" s="67"/>
      <c r="H75" s="67"/>
      <c r="I75" s="67"/>
      <c r="J75" s="67"/>
      <c r="K75" s="67"/>
      <c r="L75" s="67"/>
      <c r="M75" s="67"/>
      <c r="N75" s="67"/>
      <c r="O75" s="67"/>
      <c r="P75" s="67"/>
      <c r="Q75" s="67"/>
    </row>
    <row r="76" spans="1:17" ht="12.75">
      <c r="A76" s="14" t="s">
        <v>66</v>
      </c>
      <c r="B76" s="8">
        <v>75092</v>
      </c>
      <c r="C76" s="54">
        <v>0.00029</v>
      </c>
      <c r="D76" s="46">
        <f t="shared" si="3"/>
        <v>0.00348</v>
      </c>
      <c r="E76" s="46">
        <f t="shared" si="4"/>
        <v>0.002784</v>
      </c>
      <c r="F76" s="47">
        <f t="shared" si="5"/>
        <v>0.4176</v>
      </c>
      <c r="G76" s="67"/>
      <c r="H76" s="67"/>
      <c r="I76" s="67"/>
      <c r="J76" s="67"/>
      <c r="K76" s="67"/>
      <c r="L76" s="67"/>
      <c r="M76" s="67"/>
      <c r="N76" s="67"/>
      <c r="O76" s="67"/>
      <c r="P76" s="67"/>
      <c r="Q76" s="67"/>
    </row>
    <row r="77" spans="1:17" ht="12.75">
      <c r="A77" s="27" t="s">
        <v>44</v>
      </c>
      <c r="B77" s="59">
        <v>1313275</v>
      </c>
      <c r="C77" s="54">
        <v>2.1E-06</v>
      </c>
      <c r="D77" s="46">
        <f t="shared" si="3"/>
        <v>2.52E-05</v>
      </c>
      <c r="E77" s="46">
        <f t="shared" si="4"/>
        <v>2.016E-05</v>
      </c>
      <c r="F77" s="47">
        <f t="shared" si="5"/>
        <v>0.0030239999999999998</v>
      </c>
      <c r="G77" s="67"/>
      <c r="H77" s="67"/>
      <c r="I77" s="67"/>
      <c r="J77" s="67"/>
      <c r="K77" s="67"/>
      <c r="L77" s="67"/>
      <c r="M77" s="67"/>
      <c r="N77" s="67"/>
      <c r="O77" s="67"/>
      <c r="P77" s="67"/>
      <c r="Q77" s="67"/>
    </row>
    <row r="78" spans="1:17" ht="12.75">
      <c r="A78" s="9" t="s">
        <v>30</v>
      </c>
      <c r="B78" s="8">
        <v>91203</v>
      </c>
      <c r="C78" s="54">
        <v>9.7E-05</v>
      </c>
      <c r="D78" s="46">
        <f t="shared" si="3"/>
        <v>0.001164</v>
      </c>
      <c r="E78" s="46">
        <f t="shared" si="4"/>
        <v>0.0009312000000000001</v>
      </c>
      <c r="F78" s="47">
        <f t="shared" si="5"/>
        <v>0.13968000000000003</v>
      </c>
      <c r="G78" s="67"/>
      <c r="H78" s="67"/>
      <c r="I78" s="67"/>
      <c r="J78" s="67"/>
      <c r="K78" s="67"/>
      <c r="L78" s="67"/>
      <c r="M78" s="67"/>
      <c r="N78" s="67"/>
      <c r="O78" s="67"/>
      <c r="P78" s="67"/>
      <c r="Q78" s="67"/>
    </row>
    <row r="79" spans="1:17" ht="12.75">
      <c r="A79" s="14" t="s">
        <v>74</v>
      </c>
      <c r="B79" s="8">
        <v>7440020</v>
      </c>
      <c r="C79" s="54">
        <v>3.3E-05</v>
      </c>
      <c r="D79" s="46">
        <f aca="true" t="shared" si="6" ref="D79:D97">C79*2000*($B$9/1000000)</f>
        <v>0.00039600000000000003</v>
      </c>
      <c r="E79" s="46">
        <f aca="true" t="shared" si="7" ref="E79:E97">$B$8*D79</f>
        <v>0.00031680000000000006</v>
      </c>
      <c r="F79" s="47">
        <f aca="true" t="shared" si="8" ref="F79:F97">$C$8*D79</f>
        <v>0.04752000000000001</v>
      </c>
      <c r="G79" s="67"/>
      <c r="H79" s="67"/>
      <c r="I79" s="67"/>
      <c r="J79" s="67"/>
      <c r="K79" s="67"/>
      <c r="L79" s="67"/>
      <c r="M79" s="67"/>
      <c r="N79" s="67"/>
      <c r="O79" s="67"/>
      <c r="P79" s="67"/>
      <c r="Q79" s="67"/>
    </row>
    <row r="80" spans="1:17" ht="12.75">
      <c r="A80" s="14" t="s">
        <v>82</v>
      </c>
      <c r="B80" s="8">
        <v>95476</v>
      </c>
      <c r="C80" s="54">
        <v>2.5E-05</v>
      </c>
      <c r="D80" s="46">
        <f t="shared" si="6"/>
        <v>0.00030000000000000003</v>
      </c>
      <c r="E80" s="46">
        <f t="shared" si="7"/>
        <v>0.00024000000000000003</v>
      </c>
      <c r="F80" s="47">
        <f t="shared" si="8"/>
        <v>0.036000000000000004</v>
      </c>
      <c r="G80" s="67"/>
      <c r="H80" s="67"/>
      <c r="I80" s="67"/>
      <c r="J80" s="67"/>
      <c r="K80" s="67"/>
      <c r="L80" s="67"/>
      <c r="M80" s="67"/>
      <c r="N80" s="67"/>
      <c r="O80" s="67"/>
      <c r="P80" s="67"/>
      <c r="Q80" s="67"/>
    </row>
    <row r="81" spans="1:17" ht="12.75">
      <c r="A81" s="31" t="s">
        <v>75</v>
      </c>
      <c r="B81" s="32">
        <v>87865</v>
      </c>
      <c r="C81" s="52">
        <v>5.1E-08</v>
      </c>
      <c r="D81" s="46">
        <f t="shared" si="6"/>
        <v>6.12E-07</v>
      </c>
      <c r="E81" s="46">
        <f t="shared" si="7"/>
        <v>4.896E-07</v>
      </c>
      <c r="F81" s="47">
        <f t="shared" si="8"/>
        <v>7.344E-05</v>
      </c>
      <c r="G81" s="67"/>
      <c r="H81" s="67"/>
      <c r="I81" s="67"/>
      <c r="J81" s="67"/>
      <c r="K81" s="67"/>
      <c r="L81" s="67"/>
      <c r="M81" s="67"/>
      <c r="N81" s="67"/>
      <c r="O81" s="67"/>
      <c r="P81" s="67"/>
      <c r="Q81" s="67"/>
    </row>
    <row r="82" spans="1:17" ht="12.75">
      <c r="A82" s="27" t="s">
        <v>76</v>
      </c>
      <c r="B82" s="59">
        <v>198550</v>
      </c>
      <c r="C82" s="55">
        <v>5.2E-10</v>
      </c>
      <c r="D82" s="46">
        <f t="shared" si="6"/>
        <v>6.24E-09</v>
      </c>
      <c r="E82" s="46">
        <f t="shared" si="7"/>
        <v>4.992E-09</v>
      </c>
      <c r="F82" s="47">
        <f t="shared" si="8"/>
        <v>7.488E-07</v>
      </c>
      <c r="G82" s="67"/>
      <c r="H82" s="67"/>
      <c r="I82" s="67"/>
      <c r="J82" s="67"/>
      <c r="K82" s="67"/>
      <c r="L82" s="67"/>
      <c r="M82" s="67"/>
      <c r="N82" s="67"/>
      <c r="O82" s="67"/>
      <c r="P82" s="67"/>
      <c r="Q82" s="67"/>
    </row>
    <row r="83" spans="1:17" ht="12.75">
      <c r="A83" s="27" t="s">
        <v>45</v>
      </c>
      <c r="B83" s="59">
        <v>85018</v>
      </c>
      <c r="C83" s="54">
        <v>7E-06</v>
      </c>
      <c r="D83" s="46">
        <f t="shared" si="6"/>
        <v>8.400000000000001E-05</v>
      </c>
      <c r="E83" s="46">
        <f t="shared" si="7"/>
        <v>6.720000000000001E-05</v>
      </c>
      <c r="F83" s="47">
        <f t="shared" si="8"/>
        <v>0.01008</v>
      </c>
      <c r="G83" s="67"/>
      <c r="H83" s="67"/>
      <c r="I83" s="67"/>
      <c r="J83" s="67"/>
      <c r="K83" s="67"/>
      <c r="L83" s="67"/>
      <c r="M83" s="67"/>
      <c r="N83" s="67"/>
      <c r="O83" s="67"/>
      <c r="P83" s="67"/>
      <c r="Q83" s="67"/>
    </row>
    <row r="84" spans="1:17" ht="12.75">
      <c r="A84" s="33" t="s">
        <v>77</v>
      </c>
      <c r="B84" s="8">
        <v>108952</v>
      </c>
      <c r="C84" s="54">
        <v>5.1E-05</v>
      </c>
      <c r="D84" s="46">
        <f t="shared" si="6"/>
        <v>0.000612</v>
      </c>
      <c r="E84" s="46">
        <f t="shared" si="7"/>
        <v>0.0004896000000000001</v>
      </c>
      <c r="F84" s="47">
        <f t="shared" si="8"/>
        <v>0.07344</v>
      </c>
      <c r="G84" s="67"/>
      <c r="H84" s="67"/>
      <c r="I84" s="67"/>
      <c r="J84" s="67"/>
      <c r="K84" s="67"/>
      <c r="L84" s="67"/>
      <c r="M84" s="67"/>
      <c r="N84" s="67"/>
      <c r="O84" s="67"/>
      <c r="P84" s="67"/>
      <c r="Q84" s="67"/>
    </row>
    <row r="85" spans="1:17" ht="12.75">
      <c r="A85" s="27" t="s">
        <v>46</v>
      </c>
      <c r="B85" s="59">
        <v>7723140</v>
      </c>
      <c r="C85" s="54">
        <v>2.7E-05</v>
      </c>
      <c r="D85" s="46">
        <f t="shared" si="6"/>
        <v>0.000324</v>
      </c>
      <c r="E85" s="46">
        <f t="shared" si="7"/>
        <v>0.0002592</v>
      </c>
      <c r="F85" s="47">
        <f t="shared" si="8"/>
        <v>0.038880000000000005</v>
      </c>
      <c r="G85" s="67"/>
      <c r="H85" s="67"/>
      <c r="I85" s="67"/>
      <c r="J85" s="67"/>
      <c r="K85" s="67"/>
      <c r="L85" s="67"/>
      <c r="M85" s="67"/>
      <c r="N85" s="67"/>
      <c r="O85" s="67"/>
      <c r="P85" s="67"/>
      <c r="Q85" s="67"/>
    </row>
    <row r="86" spans="1:17" ht="12.75">
      <c r="A86" s="33" t="s">
        <v>78</v>
      </c>
      <c r="B86" s="8">
        <v>123386</v>
      </c>
      <c r="C86" s="54">
        <v>6.42E-05</v>
      </c>
      <c r="D86" s="46">
        <f t="shared" si="6"/>
        <v>0.0007704000000000001</v>
      </c>
      <c r="E86" s="46">
        <f t="shared" si="7"/>
        <v>0.0006163200000000001</v>
      </c>
      <c r="F86" s="47">
        <f t="shared" si="8"/>
        <v>0.092448</v>
      </c>
      <c r="G86" s="67"/>
      <c r="H86" s="67"/>
      <c r="I86" s="67"/>
      <c r="J86" s="67"/>
      <c r="K86" s="67"/>
      <c r="L86" s="67"/>
      <c r="M86" s="67"/>
      <c r="N86" s="67"/>
      <c r="O86" s="67"/>
      <c r="P86" s="67"/>
      <c r="Q86" s="67"/>
    </row>
    <row r="87" spans="1:17" ht="12.75">
      <c r="A87" s="27" t="s">
        <v>47</v>
      </c>
      <c r="B87" s="59">
        <v>129000</v>
      </c>
      <c r="C87" s="54">
        <v>3.7E-06</v>
      </c>
      <c r="D87" s="46">
        <f t="shared" si="6"/>
        <v>4.44E-05</v>
      </c>
      <c r="E87" s="46">
        <f t="shared" si="7"/>
        <v>3.5520000000000006E-05</v>
      </c>
      <c r="F87" s="47">
        <f t="shared" si="8"/>
        <v>0.005328</v>
      </c>
      <c r="G87" s="67"/>
      <c r="H87" s="67"/>
      <c r="I87" s="67"/>
      <c r="J87" s="67"/>
      <c r="K87" s="67"/>
      <c r="L87" s="67"/>
      <c r="M87" s="67"/>
      <c r="N87" s="67"/>
      <c r="O87" s="67"/>
      <c r="P87" s="67"/>
      <c r="Q87" s="67"/>
    </row>
    <row r="88" spans="1:17" ht="12.75">
      <c r="A88" s="9" t="s">
        <v>31</v>
      </c>
      <c r="B88" s="8">
        <v>7782492</v>
      </c>
      <c r="C88" s="54">
        <v>2.8E-06</v>
      </c>
      <c r="D88" s="46">
        <f t="shared" si="6"/>
        <v>3.3600000000000004E-05</v>
      </c>
      <c r="E88" s="46">
        <f t="shared" si="7"/>
        <v>2.6880000000000004E-05</v>
      </c>
      <c r="F88" s="47">
        <f t="shared" si="8"/>
        <v>0.004032000000000001</v>
      </c>
      <c r="G88" s="67"/>
      <c r="H88" s="67"/>
      <c r="I88" s="67"/>
      <c r="J88" s="67"/>
      <c r="K88" s="67"/>
      <c r="L88" s="67"/>
      <c r="M88" s="67"/>
      <c r="N88" s="67"/>
      <c r="O88" s="67"/>
      <c r="P88" s="67"/>
      <c r="Q88" s="67"/>
    </row>
    <row r="89" spans="1:17" ht="12.75">
      <c r="A89" s="27" t="s">
        <v>48</v>
      </c>
      <c r="B89" s="59">
        <v>7440224</v>
      </c>
      <c r="C89" s="54">
        <v>0.0017</v>
      </c>
      <c r="D89" s="46">
        <f t="shared" si="6"/>
        <v>0.0204</v>
      </c>
      <c r="E89" s="46">
        <f t="shared" si="7"/>
        <v>0.01632</v>
      </c>
      <c r="F89" s="47">
        <f t="shared" si="8"/>
        <v>2.4480000000000004</v>
      </c>
      <c r="G89" s="67"/>
      <c r="H89" s="67"/>
      <c r="I89" s="67"/>
      <c r="J89" s="67"/>
      <c r="K89" s="67"/>
      <c r="L89" s="67"/>
      <c r="M89" s="67"/>
      <c r="N89" s="67"/>
      <c r="O89" s="67"/>
      <c r="P89" s="67"/>
      <c r="Q89" s="67"/>
    </row>
    <row r="90" spans="1:17" ht="12.75">
      <c r="A90" s="33" t="s">
        <v>79</v>
      </c>
      <c r="B90" s="8">
        <v>100425</v>
      </c>
      <c r="C90" s="54">
        <v>0.0019</v>
      </c>
      <c r="D90" s="46">
        <f t="shared" si="6"/>
        <v>0.0228</v>
      </c>
      <c r="E90" s="46">
        <f t="shared" si="7"/>
        <v>0.018240000000000003</v>
      </c>
      <c r="F90" s="47">
        <f t="shared" si="8"/>
        <v>2.736</v>
      </c>
      <c r="G90" s="67"/>
      <c r="H90" s="67"/>
      <c r="I90" s="67"/>
      <c r="J90" s="67"/>
      <c r="K90" s="67"/>
      <c r="L90" s="67"/>
      <c r="M90" s="67"/>
      <c r="N90" s="67"/>
      <c r="O90" s="67"/>
      <c r="P90" s="67"/>
      <c r="Q90" s="67"/>
    </row>
    <row r="91" spans="1:17" ht="12.75">
      <c r="A91" s="9" t="s">
        <v>32</v>
      </c>
      <c r="B91" s="8">
        <v>108883</v>
      </c>
      <c r="C91" s="54">
        <v>0.00092</v>
      </c>
      <c r="D91" s="46">
        <f t="shared" si="6"/>
        <v>0.011040000000000001</v>
      </c>
      <c r="E91" s="46">
        <f t="shared" si="7"/>
        <v>0.008832000000000001</v>
      </c>
      <c r="F91" s="47">
        <f t="shared" si="8"/>
        <v>1.3248000000000002</v>
      </c>
      <c r="G91" s="67"/>
      <c r="H91" s="67"/>
      <c r="I91" s="67"/>
      <c r="J91" s="67"/>
      <c r="K91" s="67"/>
      <c r="L91" s="67"/>
      <c r="M91" s="67"/>
      <c r="N91" s="67"/>
      <c r="O91" s="67"/>
      <c r="P91" s="67"/>
      <c r="Q91" s="67"/>
    </row>
    <row r="92" spans="1:17" ht="12.75">
      <c r="A92" s="9" t="s">
        <v>33</v>
      </c>
      <c r="B92" s="8">
        <v>1336363</v>
      </c>
      <c r="C92" s="54">
        <v>5.794600000000001E-08</v>
      </c>
      <c r="D92" s="46">
        <f t="shared" si="6"/>
        <v>6.953520000000001E-07</v>
      </c>
      <c r="E92" s="46">
        <f t="shared" si="7"/>
        <v>5.562816000000001E-07</v>
      </c>
      <c r="F92" s="47">
        <f t="shared" si="8"/>
        <v>8.344224000000001E-05</v>
      </c>
      <c r="G92" s="67"/>
      <c r="H92" s="67"/>
      <c r="I92" s="67"/>
      <c r="J92" s="67"/>
      <c r="K92" s="67"/>
      <c r="L92" s="67"/>
      <c r="M92" s="67"/>
      <c r="N92" s="67"/>
      <c r="O92" s="67"/>
      <c r="P92" s="67"/>
      <c r="Q92" s="67"/>
    </row>
    <row r="93" spans="1:17" ht="12.75">
      <c r="A93" s="9" t="s">
        <v>84</v>
      </c>
      <c r="B93" s="8">
        <v>79016</v>
      </c>
      <c r="C93" s="54">
        <v>6.1E-05</v>
      </c>
      <c r="D93" s="46">
        <f t="shared" si="6"/>
        <v>0.000732</v>
      </c>
      <c r="E93" s="46">
        <f t="shared" si="7"/>
        <v>0.0005856</v>
      </c>
      <c r="F93" s="47">
        <f t="shared" si="8"/>
        <v>0.08784</v>
      </c>
      <c r="G93" s="67"/>
      <c r="H93" s="67"/>
      <c r="I93" s="67"/>
      <c r="J93" s="67"/>
      <c r="K93" s="67"/>
      <c r="L93" s="67"/>
      <c r="M93" s="67"/>
      <c r="N93" s="67"/>
      <c r="O93" s="67"/>
      <c r="P93" s="67"/>
      <c r="Q93" s="67"/>
    </row>
    <row r="94" spans="1:17" ht="12.75">
      <c r="A94" s="40" t="s">
        <v>80</v>
      </c>
      <c r="B94" s="60">
        <v>75694</v>
      </c>
      <c r="C94" s="52">
        <v>4.1E-05</v>
      </c>
      <c r="D94" s="46">
        <f t="shared" si="6"/>
        <v>0.000492</v>
      </c>
      <c r="E94" s="46">
        <f t="shared" si="7"/>
        <v>0.0003936</v>
      </c>
      <c r="F94" s="47">
        <f t="shared" si="8"/>
        <v>0.05904</v>
      </c>
      <c r="G94" s="67"/>
      <c r="H94" s="67"/>
      <c r="I94" s="67"/>
      <c r="J94" s="67"/>
      <c r="K94" s="67"/>
      <c r="L94" s="67"/>
      <c r="M94" s="67"/>
      <c r="N94" s="67"/>
      <c r="O94" s="67"/>
      <c r="P94" s="67"/>
      <c r="Q94" s="67"/>
    </row>
    <row r="95" spans="1:17" ht="12.75">
      <c r="A95" s="9" t="s">
        <v>34</v>
      </c>
      <c r="B95" s="8">
        <v>7440622</v>
      </c>
      <c r="C95" s="54">
        <v>9.8E-07</v>
      </c>
      <c r="D95" s="46">
        <f t="shared" si="6"/>
        <v>1.176E-05</v>
      </c>
      <c r="E95" s="46">
        <f t="shared" si="7"/>
        <v>9.408E-06</v>
      </c>
      <c r="F95" s="47">
        <f t="shared" si="8"/>
        <v>0.0014111999999999998</v>
      </c>
      <c r="G95" s="67"/>
      <c r="H95" s="67"/>
      <c r="I95" s="67"/>
      <c r="J95" s="67"/>
      <c r="K95" s="67"/>
      <c r="L95" s="67"/>
      <c r="M95" s="67"/>
      <c r="N95" s="67"/>
      <c r="O95" s="67"/>
      <c r="P95" s="67"/>
      <c r="Q95" s="67"/>
    </row>
    <row r="96" spans="1:17" ht="12.75">
      <c r="A96" s="14" t="s">
        <v>81</v>
      </c>
      <c r="B96" s="8">
        <v>75014</v>
      </c>
      <c r="C96" s="54">
        <v>1.8E-05</v>
      </c>
      <c r="D96" s="46">
        <f t="shared" si="6"/>
        <v>0.00021600000000000002</v>
      </c>
      <c r="E96" s="46">
        <f t="shared" si="7"/>
        <v>0.00017280000000000003</v>
      </c>
      <c r="F96" s="47">
        <f t="shared" si="8"/>
        <v>0.025920000000000002</v>
      </c>
      <c r="G96" s="67"/>
      <c r="H96" s="67"/>
      <c r="I96" s="67"/>
      <c r="J96" s="67"/>
      <c r="K96" s="67"/>
      <c r="L96" s="67"/>
      <c r="M96" s="67"/>
      <c r="N96" s="67"/>
      <c r="O96" s="67"/>
      <c r="P96" s="67"/>
      <c r="Q96" s="67"/>
    </row>
    <row r="97" spans="1:17" ht="13.5" thickBot="1">
      <c r="A97" s="28" t="s">
        <v>49</v>
      </c>
      <c r="B97" s="61">
        <v>7440666</v>
      </c>
      <c r="C97" s="56">
        <v>0.00042</v>
      </c>
      <c r="D97" s="48">
        <f t="shared" si="6"/>
        <v>0.00504</v>
      </c>
      <c r="E97" s="48">
        <f t="shared" si="7"/>
        <v>0.004032</v>
      </c>
      <c r="F97" s="49">
        <f t="shared" si="8"/>
        <v>0.6048</v>
      </c>
      <c r="G97" s="67"/>
      <c r="H97" s="67"/>
      <c r="I97" s="67"/>
      <c r="J97" s="67"/>
      <c r="K97" s="67"/>
      <c r="L97" s="67"/>
      <c r="M97" s="67"/>
      <c r="N97" s="67"/>
      <c r="O97" s="67"/>
      <c r="P97" s="67"/>
      <c r="Q97" s="67"/>
    </row>
    <row r="98" spans="1:17" ht="12.75">
      <c r="A98" s="70"/>
      <c r="B98" s="71"/>
      <c r="C98" s="71"/>
      <c r="D98" s="72"/>
      <c r="E98" s="72"/>
      <c r="F98" s="72"/>
      <c r="G98" s="67"/>
      <c r="H98" s="67"/>
      <c r="I98" s="67"/>
      <c r="J98" s="67"/>
      <c r="K98" s="67"/>
      <c r="L98" s="67"/>
      <c r="M98" s="67"/>
      <c r="N98" s="67"/>
      <c r="O98" s="67"/>
      <c r="P98" s="67"/>
      <c r="Q98" s="67"/>
    </row>
    <row r="99" spans="1:17" ht="12.75">
      <c r="A99" s="70"/>
      <c r="B99" s="71"/>
      <c r="C99" s="71"/>
      <c r="D99" s="72"/>
      <c r="E99" s="72"/>
      <c r="F99" s="72"/>
      <c r="G99" s="67"/>
      <c r="H99" s="67"/>
      <c r="I99" s="67"/>
      <c r="J99" s="67"/>
      <c r="K99" s="67"/>
      <c r="L99" s="67"/>
      <c r="M99" s="67"/>
      <c r="N99" s="67"/>
      <c r="O99" s="67"/>
      <c r="P99" s="67"/>
      <c r="Q99" s="67"/>
    </row>
    <row r="100" spans="1:17" ht="12.75">
      <c r="A100" s="15" t="s">
        <v>9</v>
      </c>
      <c r="B100" s="16"/>
      <c r="C100" s="16"/>
      <c r="D100" s="17"/>
      <c r="E100" s="17"/>
      <c r="F100" s="17"/>
      <c r="G100" s="17"/>
      <c r="H100" s="17"/>
      <c r="I100" s="18"/>
      <c r="J100" s="67"/>
      <c r="K100" s="67"/>
      <c r="L100" s="67"/>
      <c r="M100" s="67"/>
      <c r="N100" s="67"/>
      <c r="O100" s="67"/>
      <c r="P100" s="67"/>
      <c r="Q100" s="67"/>
    </row>
    <row r="101" spans="1:17" ht="26.25" customHeight="1">
      <c r="A101" s="110" t="s">
        <v>87</v>
      </c>
      <c r="B101" s="111"/>
      <c r="C101" s="111"/>
      <c r="D101" s="111"/>
      <c r="E101" s="111"/>
      <c r="F101" s="111"/>
      <c r="G101" s="111"/>
      <c r="H101" s="111"/>
      <c r="I101" s="112"/>
      <c r="J101" s="67"/>
      <c r="K101" s="67"/>
      <c r="L101" s="67"/>
      <c r="M101" s="67"/>
      <c r="N101" s="67"/>
      <c r="O101" s="67"/>
      <c r="P101" s="67"/>
      <c r="Q101" s="67"/>
    </row>
    <row r="102" spans="1:17" ht="42" customHeight="1">
      <c r="A102" s="107" t="s">
        <v>86</v>
      </c>
      <c r="B102" s="108"/>
      <c r="C102" s="108"/>
      <c r="D102" s="108"/>
      <c r="E102" s="108"/>
      <c r="F102" s="108"/>
      <c r="G102" s="108"/>
      <c r="H102" s="108"/>
      <c r="I102" s="109"/>
      <c r="J102" s="67"/>
      <c r="K102" s="67"/>
      <c r="L102" s="67"/>
      <c r="M102" s="67"/>
      <c r="N102" s="67"/>
      <c r="O102" s="67"/>
      <c r="P102" s="67"/>
      <c r="Q102" s="67"/>
    </row>
    <row r="103" spans="1:17" ht="12.75" customHeight="1">
      <c r="A103" s="76" t="s">
        <v>115</v>
      </c>
      <c r="B103" s="77"/>
      <c r="C103" s="77"/>
      <c r="D103" s="77"/>
      <c r="E103" s="77"/>
      <c r="F103" s="77"/>
      <c r="G103" s="77"/>
      <c r="H103" s="77"/>
      <c r="I103" s="78"/>
      <c r="J103" s="67"/>
      <c r="K103" s="67"/>
      <c r="L103" s="67"/>
      <c r="M103" s="67"/>
      <c r="N103" s="67"/>
      <c r="O103" s="67"/>
      <c r="P103" s="67"/>
      <c r="Q103" s="67"/>
    </row>
    <row r="104" spans="1:17" ht="12.75">
      <c r="A104" s="73"/>
      <c r="B104" s="74"/>
      <c r="C104" s="74"/>
      <c r="D104" s="67"/>
      <c r="E104" s="67"/>
      <c r="F104" s="67"/>
      <c r="G104" s="67"/>
      <c r="H104" s="67"/>
      <c r="I104" s="67"/>
      <c r="J104" s="67"/>
      <c r="K104" s="67"/>
      <c r="L104" s="67"/>
      <c r="M104" s="67"/>
      <c r="N104" s="67"/>
      <c r="O104" s="67"/>
      <c r="P104" s="67"/>
      <c r="Q104" s="67"/>
    </row>
    <row r="105" spans="1:17" ht="12.75">
      <c r="A105" s="67"/>
      <c r="B105" s="75"/>
      <c r="C105" s="75"/>
      <c r="D105" s="67"/>
      <c r="E105" s="67"/>
      <c r="F105" s="67"/>
      <c r="G105" s="67"/>
      <c r="H105" s="67"/>
      <c r="I105" s="67"/>
      <c r="J105" s="67"/>
      <c r="K105" s="67"/>
      <c r="L105" s="67"/>
      <c r="M105" s="67"/>
      <c r="N105" s="67"/>
      <c r="O105" s="67"/>
      <c r="P105" s="67"/>
      <c r="Q105" s="67"/>
    </row>
  </sheetData>
  <sheetProtection/>
  <mergeCells count="15">
    <mergeCell ref="F11:F14"/>
    <mergeCell ref="B2:H2"/>
    <mergeCell ref="B3:D3"/>
    <mergeCell ref="F3:G3"/>
    <mergeCell ref="D8:G10"/>
    <mergeCell ref="A102:I102"/>
    <mergeCell ref="A101:I101"/>
    <mergeCell ref="C11:C14"/>
    <mergeCell ref="D7:G7"/>
    <mergeCell ref="A103:I103"/>
    <mergeCell ref="B1:H1"/>
    <mergeCell ref="A11:A14"/>
    <mergeCell ref="B11:B14"/>
    <mergeCell ref="D11:D14"/>
    <mergeCell ref="E11:E14"/>
  </mergeCells>
  <printOptions gridLines="1"/>
  <pageMargins left="0.75" right="0.75" top="1" bottom="1" header="0.5" footer="0.5"/>
  <pageSetup blackAndWhite="1" fitToHeight="1" fitToWidth="1" horizontalDpi="600" verticalDpi="600" orientation="portrait" scale="4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cp:lastPrinted>2010-12-02T21:31:18Z</cp:lastPrinted>
  <dcterms:created xsi:type="dcterms:W3CDTF">2009-10-30T20:24:14Z</dcterms:created>
  <dcterms:modified xsi:type="dcterms:W3CDTF">2022-10-17T20:35:54Z</dcterms:modified>
  <cp:category/>
  <cp:version/>
  <cp:contentType/>
  <cp:contentStatus/>
</cp:coreProperties>
</file>